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skmig.ru\CORP\Profiles1\am.osipov\Documents\Мои документы\ПК 3\Габина\письма\РСТ\"/>
    </mc:Choice>
  </mc:AlternateContent>
  <bookViews>
    <workbookView xWindow="-120" yWindow="-120" windowWidth="29040" windowHeight="15840" firstSheet="2" activeTab="18"/>
  </bookViews>
  <sheets>
    <sheet name="1.1" sheetId="2" r:id="rId1"/>
    <sheet name="1.2" sheetId="3" r:id="rId2"/>
    <sheet name="1.3" sheetId="25" r:id="rId3"/>
    <sheet name="1.4" sheetId="19" r:id="rId4"/>
    <sheet name="2.1" sheetId="1" r:id="rId5"/>
    <sheet name="2.2" sheetId="7" r:id="rId6"/>
    <sheet name="2.3" sheetId="8" r:id="rId7"/>
    <sheet name="3.1" sheetId="18" r:id="rId8"/>
    <sheet name="3.2" sheetId="10" r:id="rId9"/>
    <sheet name="3.4" sheetId="11" r:id="rId10"/>
    <sheet name="3.5" sheetId="17" r:id="rId11"/>
    <sheet name="4.1" sheetId="13" r:id="rId12"/>
    <sheet name="4.2" sheetId="14" r:id="rId13"/>
    <sheet name="4.3" sheetId="15" r:id="rId14"/>
    <sheet name="4.4" sheetId="20" state="hidden" r:id="rId15"/>
    <sheet name="4.5" sheetId="21" state="hidden" r:id="rId16"/>
    <sheet name="4.6" sheetId="22" state="hidden" r:id="rId17"/>
    <sheet name="4.8" sheetId="24" r:id="rId18"/>
    <sheet name="4.9" sheetId="16" r:id="rId19"/>
  </sheets>
  <definedNames>
    <definedName name="sub_17403" localSheetId="13">'4.3'!$A$1</definedName>
    <definedName name="_xlnm.Print_Area" localSheetId="0">'1.1'!$A$1:$M$21</definedName>
    <definedName name="_xlnm.Print_Area" localSheetId="6">'2.3'!$A$1:$C$8</definedName>
    <definedName name="_xlnm.Print_Area" localSheetId="7">'3.1'!$A$1:$D$8</definedName>
    <definedName name="_xlnm.Print_Area" localSheetId="8">'3.2'!$A$1:$C$7</definedName>
    <definedName name="_xlnm.Print_Area" localSheetId="10">'3.5'!$A$1:$K$17</definedName>
    <definedName name="_xlnm.Print_Area" localSheetId="12">'4.2'!$A$1:$K$5</definedName>
    <definedName name="_xlnm.Print_Area" localSheetId="18">'4.9'!$A$1:$AE$13</definedName>
  </definedNames>
  <calcPr calcId="162913"/>
</workbook>
</file>

<file path=xl/calcChain.xml><?xml version="1.0" encoding="utf-8"?>
<calcChain xmlns="http://schemas.openxmlformats.org/spreadsheetml/2006/main">
  <c r="E8" i="7" l="1"/>
  <c r="E9" i="1"/>
  <c r="E15" i="1"/>
  <c r="H8" i="11" l="1"/>
  <c r="E8" i="11"/>
  <c r="H12" i="19" l="1"/>
  <c r="H11" i="19"/>
  <c r="H10" i="19"/>
  <c r="H7" i="19"/>
  <c r="H6" i="19"/>
  <c r="E12" i="19"/>
  <c r="E11" i="19"/>
  <c r="E10" i="19"/>
  <c r="E7" i="19"/>
  <c r="E6" i="19"/>
  <c r="I12" i="2"/>
  <c r="H14" i="2"/>
  <c r="G14" i="2"/>
  <c r="E14" i="2"/>
  <c r="D14" i="2"/>
  <c r="D13" i="2"/>
  <c r="D12" i="2"/>
  <c r="Q8" i="7" l="1"/>
  <c r="M8" i="7"/>
  <c r="L14" i="2" l="1"/>
  <c r="I13" i="2"/>
  <c r="M14" i="2"/>
  <c r="J14" i="2"/>
  <c r="I14" i="2" l="1"/>
  <c r="R8" i="11" l="1"/>
  <c r="N8" i="13" l="1"/>
  <c r="K8" i="11"/>
  <c r="I8" i="7" l="1"/>
  <c r="N10" i="13" l="1"/>
  <c r="I6" i="25" l="1"/>
  <c r="E6" i="25"/>
  <c r="I15" i="13" l="1"/>
  <c r="C23" i="1"/>
  <c r="C17" i="1"/>
  <c r="C11" i="1"/>
  <c r="C6" i="1"/>
  <c r="J15" i="13" l="1"/>
  <c r="K15" i="13"/>
  <c r="A5" i="24" l="1"/>
  <c r="R19" i="11" l="1"/>
  <c r="R18" i="11"/>
  <c r="R17" i="11"/>
  <c r="R16" i="11"/>
  <c r="R10" i="11"/>
  <c r="R11" i="11"/>
  <c r="R12" i="11"/>
  <c r="R13" i="11"/>
  <c r="R15" i="11"/>
  <c r="R14" i="11"/>
  <c r="R9" i="11"/>
  <c r="D6" i="1" l="1"/>
  <c r="D11" i="1"/>
  <c r="D17" i="1"/>
  <c r="D23" i="1"/>
  <c r="E23" i="1" l="1"/>
  <c r="A5" i="10" l="1"/>
  <c r="A4" i="8"/>
  <c r="A5" i="8" s="1"/>
  <c r="A6" i="3" l="1"/>
  <c r="A12" i="2"/>
  <c r="A13" i="2" s="1"/>
</calcChain>
</file>

<file path=xl/sharedStrings.xml><?xml version="1.0" encoding="utf-8"?>
<sst xmlns="http://schemas.openxmlformats.org/spreadsheetml/2006/main" count="832" uniqueCount="310">
  <si>
    <t>N</t>
  </si>
  <si>
    <t>Показатель</t>
  </si>
  <si>
    <t>Значение показателя, годы</t>
  </si>
  <si>
    <t>ВН (110 кВ и выше)</t>
  </si>
  <si>
    <t>СН1 (35-60 кВ)</t>
  </si>
  <si>
    <t>СН2 (1-20 кВ)</t>
  </si>
  <si>
    <t>НН (до 1 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</si>
  <si>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</si>
  <si>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</si>
  <si>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</t>
  </si>
  <si>
    <t>1.2</t>
  </si>
  <si>
    <t>1.3</t>
  </si>
  <si>
    <t>1.4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</si>
  <si>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</si>
  <si>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</si>
  <si>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</si>
  <si>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</si>
  <si>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</si>
  <si>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</si>
  <si>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</si>
  <si>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</si>
  <si>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</si>
  <si>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</si>
  <si>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</si>
  <si>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</si>
  <si>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№ п/п</t>
  </si>
  <si>
    <t>Наименование показателя</t>
  </si>
  <si>
    <t>ВСЕГО</t>
  </si>
  <si>
    <t>ВН</t>
  </si>
  <si>
    <t>СН1</t>
  </si>
  <si>
    <t>СН2</t>
  </si>
  <si>
    <t>НН</t>
  </si>
  <si>
    <t>шт.</t>
  </si>
  <si>
    <t>Ед. изм.</t>
  </si>
  <si>
    <t>Колличество точек поставки всего</t>
  </si>
  <si>
    <t>Колличество точек поставки оборудованных приборами учета электрической энергии</t>
  </si>
  <si>
    <t>Юр. Лица</t>
  </si>
  <si>
    <t>Физ. Лица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</si>
  <si>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</si>
  <si>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</t>
  </si>
  <si>
    <t>Показатель средней частоты прекращений передачи электрической энергии,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</si>
  <si>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</si>
  <si>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</si>
  <si>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</si>
  <si>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</si>
  <si>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CH2</t>
  </si>
  <si>
    <t>CH1</t>
  </si>
  <si>
    <t>n</t>
  </si>
  <si>
    <t>№ п.п.</t>
  </si>
  <si>
    <t>Наименование мероприятия</t>
  </si>
  <si>
    <t>Повышение эффективности обратоки заявок потребителей</t>
  </si>
  <si>
    <t>Предоставление консультаций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</si>
  <si>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</si>
  <si>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</si>
  <si>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</si>
  <si>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</si>
  <si>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</si>
  <si>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</si>
  <si>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</si>
  <si>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</si>
  <si>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</si>
  <si>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</si>
  <si>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</si>
  <si>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</si>
  <si>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</si>
  <si>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</si>
  <si>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</si>
  <si>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</si>
  <si>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</si>
  <si>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</si>
  <si>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7.1</t>
  </si>
  <si>
    <t>7.2</t>
  </si>
  <si>
    <t>КЛ</t>
  </si>
  <si>
    <t>ВЛ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</si>
  <si>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</si>
  <si>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</si>
  <si>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</si>
  <si>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</si>
  <si>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</si>
  <si>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</si>
  <si>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</si>
  <si>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</si>
  <si>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</si>
  <si>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</si>
  <si>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</si>
  <si>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</si>
  <si>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</si>
  <si>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</si>
  <si>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</si>
  <si>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</si>
  <si>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</si>
  <si>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</si>
  <si>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</si>
  <si>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</si>
  <si>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</si>
  <si>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</si>
  <si>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</si>
  <si>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1.5</t>
  </si>
  <si>
    <t>1.6</t>
  </si>
  <si>
    <t>2.1</t>
  </si>
  <si>
    <t>2.5</t>
  </si>
  <si>
    <t>2.6</t>
  </si>
  <si>
    <t>2.7</t>
  </si>
  <si>
    <t>2.8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</si>
  <si>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</si>
  <si>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</si>
  <si>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</si>
  <si>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</si>
  <si>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</si>
  <si>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</si>
  <si>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</si>
  <si>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</si>
  <si>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</si>
  <si>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</si>
  <si>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</si>
  <si>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</si>
  <si>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</si>
  <si>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</si>
  <si>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</si>
  <si>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</si>
  <si>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</si>
  <si>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</si>
  <si>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</si>
  <si>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</si>
  <si>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</si>
  <si>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</si>
  <si>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</si>
  <si>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</si>
  <si>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</si>
  <si>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</si>
  <si>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</si>
  <si>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</si>
  <si>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</si>
  <si>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</si>
  <si>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</si>
  <si>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</si>
  <si>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</si>
  <si>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</si>
  <si>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</si>
  <si>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</si>
  <si>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</si>
  <si>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</si>
  <si>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</si>
  <si>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</si>
  <si>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</si>
  <si>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</si>
  <si>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</si>
  <si>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</si>
  <si>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</si>
  <si>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</si>
  <si>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</si>
  <si>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</si>
  <si>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</si>
  <si>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</si>
  <si>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</si>
  <si>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Колличество потребителей 1 категории</t>
  </si>
  <si>
    <t>Колличество потребителей 2 категории</t>
  </si>
  <si>
    <t>Колличество потребителей 3 категории</t>
  </si>
  <si>
    <r>
      <t>Показатель средней частоты прекращений передачи электрической энергии (П</t>
    </r>
    <r>
      <rPr>
        <vertAlign val="subscript"/>
        <sz val="12"/>
        <color theme="1"/>
        <rFont val="Times New Roman"/>
        <family val="1"/>
        <charset val="204"/>
      </rPr>
      <t>SAIFI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</si>
  <si>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 (П</t>
    </r>
    <r>
      <rPr>
        <vertAlign val="subscript"/>
        <sz val="12"/>
        <color theme="1"/>
        <rFont val="Times New Roman"/>
        <family val="1"/>
        <charset val="204"/>
      </rPr>
      <t>SAIDI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</si>
  <si>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ектрической энергии (П</t>
    </r>
    <r>
      <rPr>
        <vertAlign val="subscript"/>
        <sz val="12"/>
        <color theme="1"/>
        <rFont val="Times New Roman"/>
        <family val="1"/>
        <charset val="204"/>
      </rPr>
      <t>SAIDI, план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</si>
  <si>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</t>
    </r>
    <r>
      <rPr>
        <vertAlign val="subscript"/>
        <sz val="12"/>
        <color theme="1"/>
        <rFont val="Times New Roman"/>
        <family val="1"/>
        <charset val="204"/>
      </rPr>
      <t>SAIFI, план</t>
    </r>
    <r>
      <rPr>
        <sz val="12"/>
        <color theme="1"/>
        <rFont val="Times New Roman"/>
        <family val="1"/>
        <charset val="204"/>
      </rPr>
      <t>)</t>
    </r>
  </si>
  <si>
    <t>Всего по сетевой организации</t>
  </si>
  <si>
    <t>Количество цепей на опоре</t>
  </si>
  <si>
    <t>Материал опор</t>
  </si>
  <si>
    <t>110-150</t>
  </si>
  <si>
    <t>дерево</t>
  </si>
  <si>
    <t>-</t>
  </si>
  <si>
    <t>металл</t>
  </si>
  <si>
    <t>1-20</t>
  </si>
  <si>
    <t xml:space="preserve">до 1 кВ </t>
  </si>
  <si>
    <t>Подстанция</t>
  </si>
  <si>
    <t>Воздушный выключатель</t>
  </si>
  <si>
    <t>Отделитель с короткозамыкателем</t>
  </si>
  <si>
    <t>Выключатель нагрузки</t>
  </si>
  <si>
    <t>Статические конденсаторы</t>
  </si>
  <si>
    <t>ТП</t>
  </si>
  <si>
    <t>Двухтрансформаторная ТП, КТП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</si>
  <si>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</si>
  <si>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…</t>
  </si>
  <si>
    <t>Текущий резерв максимальной мощности для присоединения потребителей, МВт</t>
  </si>
  <si>
    <t>Уровни напряжения центра питания, кВ</t>
  </si>
  <si>
    <t>Наименование центра питания</t>
  </si>
  <si>
    <t>*</t>
  </si>
  <si>
    <t>№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</si>
  <si>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</t>
  </si>
  <si>
    <t>Тип оборудования</t>
  </si>
  <si>
    <t>Уровень напряжения</t>
  </si>
  <si>
    <t>Нормативный срок службы</t>
  </si>
  <si>
    <t>Фактический срок службы</t>
  </si>
  <si>
    <t>Уровень физического износа</t>
  </si>
  <si>
    <t>6(10)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</si>
  <si>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</si>
  <si>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</si>
  <si>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 xml:space="preserve"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</t>
  </si>
  <si>
    <t>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</t>
  </si>
  <si>
    <t>4.8. Мероприятия, выполняемые сетевой организацией в целях повышения качества обслуживания потребителей</t>
  </si>
  <si>
    <t>1</t>
  </si>
  <si>
    <t>Натуральные показатели                                 (км., шт., точка)</t>
  </si>
  <si>
    <t>1.</t>
  </si>
  <si>
    <t>Воздушные линие электропередачи</t>
  </si>
  <si>
    <t>Напряжение, кВ</t>
  </si>
  <si>
    <t>1.1.</t>
  </si>
  <si>
    <t>железобетон</t>
  </si>
  <si>
    <t>1.2.</t>
  </si>
  <si>
    <t xml:space="preserve">железобетон </t>
  </si>
  <si>
    <t>1.3.</t>
  </si>
  <si>
    <t>1.4.</t>
  </si>
  <si>
    <t>дерево на жб пасынках</t>
  </si>
  <si>
    <t>1.5.</t>
  </si>
  <si>
    <t>0,4</t>
  </si>
  <si>
    <t>дерево и дерево на ж/б пасынках</t>
  </si>
  <si>
    <t xml:space="preserve">металл </t>
  </si>
  <si>
    <t>2.</t>
  </si>
  <si>
    <t>Кабельные линии электропередачи</t>
  </si>
  <si>
    <t>х</t>
  </si>
  <si>
    <t>2.1.</t>
  </si>
  <si>
    <t>220</t>
  </si>
  <si>
    <t>2.2.</t>
  </si>
  <si>
    <t>2.3.</t>
  </si>
  <si>
    <t>20-35</t>
  </si>
  <si>
    <t>2.4.</t>
  </si>
  <si>
    <t>2.5.</t>
  </si>
  <si>
    <t>3.</t>
  </si>
  <si>
    <t>Трансформаторные подстанции</t>
  </si>
  <si>
    <t>Трансформаторная подстанция</t>
  </si>
  <si>
    <t>3.1.</t>
  </si>
  <si>
    <t>3.2.</t>
  </si>
  <si>
    <t>Силовой трансформатор или реактор (одно- или трехфазный), или вольтодобавочный трансформатор</t>
  </si>
  <si>
    <t>3.3.</t>
  </si>
  <si>
    <t>Однотрансформаторная ТП, КТП</t>
  </si>
  <si>
    <t>3.4.</t>
  </si>
  <si>
    <t>3.5.</t>
  </si>
  <si>
    <t xml:space="preserve">Одно-трансформаторная подстанция 35/0,4 кВ </t>
  </si>
  <si>
    <t>3.6.</t>
  </si>
  <si>
    <t>Мачтовая столбовая (ТП)</t>
  </si>
  <si>
    <t>4.</t>
  </si>
  <si>
    <t>Коммутационные аппараты</t>
  </si>
  <si>
    <t>Электрооборудование</t>
  </si>
  <si>
    <t>4.1.</t>
  </si>
  <si>
    <t>35</t>
  </si>
  <si>
    <t>4.2.</t>
  </si>
  <si>
    <t>Масляный, вакуумный, элегазовый выключатель</t>
  </si>
  <si>
    <t>4.3.</t>
  </si>
  <si>
    <t>4.4.</t>
  </si>
  <si>
    <t>5.</t>
  </si>
  <si>
    <t>Компенсаторы</t>
  </si>
  <si>
    <t>5.1.</t>
  </si>
  <si>
    <t>Синхронный компенсатор мощностью до 50 Мвар на уровне напряжения 1-20 кВ</t>
  </si>
  <si>
    <t>5.2.</t>
  </si>
  <si>
    <t>Синхронный компенсатор мощностью 50 Мвар и более на уровне напряжения 1-20 кВ</t>
  </si>
  <si>
    <t>5.3.</t>
  </si>
  <si>
    <t>110-150 кВ</t>
  </si>
  <si>
    <t>не более 35 кВ</t>
  </si>
  <si>
    <t>6.</t>
  </si>
  <si>
    <t>Обслуживание потребителей услуг</t>
  </si>
  <si>
    <t>Значение</t>
  </si>
  <si>
    <t>6.1.</t>
  </si>
  <si>
    <t>Точек поставки</t>
  </si>
  <si>
    <t>Приложение N 7
к Единым стандартам
качества обслуживания сетевыми
организациями потребителей
услуг сетевых организаций</t>
  </si>
  <si>
    <t>1. Общая информация о сетевой организации</t>
  </si>
  <si>
    <t>Регулярное тех. обслуживание</t>
  </si>
  <si>
    <t>3.1 Информация о наличии невостребованной мощности 
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</t>
  </si>
  <si>
    <t>3.5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</t>
  </si>
  <si>
    <t>Мощность энергопринимающих устройств заявителя, кВт</t>
  </si>
  <si>
    <t>Категория надежности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</si>
  <si>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</si>
  <si>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</si>
  <si>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</si>
  <si>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</si>
  <si>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</si>
  <si>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</si>
  <si>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</si>
  <si>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Нет</t>
  </si>
  <si>
    <t>г. Н. Новгород ул. Чаадаева д.1</t>
  </si>
  <si>
    <t>с 8:00 до 16:45</t>
  </si>
  <si>
    <t xml:space="preserve"> рассмотрение обращениий потребителей, технологическое присоединение к эл. сети, согласование места установки прибора учета и схемы подключения</t>
  </si>
  <si>
    <t>Регулярное тех. обслуживание электросетевого хозяйства</t>
  </si>
  <si>
    <t>Своевременное выполнение текущего ремонта электросетевого хозяйства</t>
  </si>
  <si>
    <t xml:space="preserve">№ </t>
  </si>
  <si>
    <t xml:space="preserve">Всего: </t>
  </si>
  <si>
    <t xml:space="preserve"> 4.2 Информация о деятельности офисов обслуживания потребителей</t>
  </si>
  <si>
    <t>4.3 Информация о заочном обслуживании потребителей посредством телефонной связи</t>
  </si>
  <si>
    <t>4.9 Информация по обращениям потребителей</t>
  </si>
  <si>
    <t>3.4 Сведения о качестве услуг по технологическому присоединению к электрическим сетям сетевой организации</t>
  </si>
  <si>
    <t xml:space="preserve">2.1 Показатели качества услуг по передаче электрической энергии в целом по сетевой организации </t>
  </si>
  <si>
    <t>1.3 Информация об объектах электросетевого хозяйства: длина воздушных линий и кабельных линий с разбивкой по уровням напряжения, количество подстанций 110 кВ, 35 кВ, 6(10) кВ в динамике относительно года, предшествующего отчетному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</si>
  <si>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</t>
  </si>
  <si>
    <t>Согласовано:</t>
  </si>
  <si>
    <t>2021 год</t>
  </si>
  <si>
    <t>2022 год</t>
  </si>
  <si>
    <t>2.2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2022 г.</t>
  </si>
  <si>
    <t>ПАО "ОАК" (НАЗ "Сокол")</t>
  </si>
  <si>
    <t>2.3 Мероприятия, выполненные сетевой организацией в целях повышения качества оказания услуг по передаче электрической энергии в 2022 г.</t>
  </si>
  <si>
    <t>3.2 Мероприятия, выполненные сетевой организацией в целях совершенствования деятельности по технологическому присоединению в 2022 г.</t>
  </si>
  <si>
    <t>4.1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2022 году, а также динамика по отношению к году, предшествующему отчетному</t>
  </si>
  <si>
    <t>А.В. Гуреев</t>
  </si>
  <si>
    <t>Филиала ПАО "ОАК" - НАЗ "Сокол"</t>
  </si>
  <si>
    <t>Главный инженер</t>
  </si>
  <si>
    <t>6583-11-1897-2022</t>
  </si>
  <si>
    <t>13 ч. 00 мин.</t>
  </si>
  <si>
    <t>6583-11-7362-2022</t>
  </si>
  <si>
    <t>08.07.2022.</t>
  </si>
  <si>
    <t>10 ч. 00 мин.</t>
  </si>
  <si>
    <r>
      <rPr>
        <b/>
        <u/>
        <sz val="12"/>
        <color theme="1"/>
        <rFont val="Times New Roman"/>
        <family val="1"/>
        <charset val="204"/>
      </rPr>
      <t>Информация о качестве обслуживания потребителей
Публичное акционерное общество "Объединенная авиастроительная корпорация" (НАЗ "Сокол")  услуг за 2022 год</t>
    </r>
    <r>
      <rPr>
        <b/>
        <sz val="12"/>
        <color theme="1"/>
        <rFont val="Times New Roman"/>
        <family val="1"/>
        <charset val="204"/>
      </rPr>
      <t xml:space="preserve">
    </t>
    </r>
    <r>
      <rPr>
        <sz val="12"/>
        <color theme="1"/>
        <rFont val="Times New Roman"/>
        <family val="1"/>
        <charset val="204"/>
      </rPr>
      <t xml:space="preserve">   </t>
    </r>
    <r>
      <rPr>
        <sz val="10"/>
        <color theme="1"/>
        <rFont val="Times New Roman"/>
        <family val="1"/>
        <charset val="204"/>
      </rPr>
      <t xml:space="preserve">    (наименование сетевой организации)</t>
    </r>
  </si>
  <si>
    <t xml:space="preserve">Сокращение времени на переоформление технических условий (ТУ) на технологическое присоединение </t>
  </si>
  <si>
    <t xml:space="preserve">Своевременное выполнение текущего ремонта и технического освидетельствования электрооборудования на подстанциях </t>
  </si>
  <si>
    <t>8 (831) 242-34-23 nazsokol@rsk-mig.ru</t>
  </si>
  <si>
    <t>8 (831) 242-34-23</t>
  </si>
  <si>
    <t>Обновление сервира и программного обеспечения АСКУЭ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</si>
</sst>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1">
    <numFmt numFmtId="41" formatCode="_-* #,##0_-;\-* #,##0_-;_-* &quot;-&quot;_-;_-@_-"/>
    <numFmt numFmtId="43" formatCode="_-* #,##0.00_-;\-* #,##0.00_-;_-* &quot;-&quot;??_-;_-@_-"/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\ _р_._-;\-* #,##0\ _р_._-;_-* &quot;-&quot;\ _р_._-;_-@_-"/>
    <numFmt numFmtId="169" formatCode="_-* #,##0.00\ _р_._-;\-* #,##0.00\ _р_._-;_-* &quot;-&quot;??\ _р_._-;_-@_-"/>
    <numFmt numFmtId="170" formatCode="0.0%"/>
    <numFmt numFmtId="171" formatCode="0.0%_);\(0.0%\)"/>
    <numFmt numFmtId="172" formatCode="#,##0_);[Red]\(#,##0\)"/>
    <numFmt numFmtId="173" formatCode="#.##0\.00"/>
    <numFmt numFmtId="174" formatCode="#\.00"/>
    <numFmt numFmtId="175" formatCode="\$#\.00"/>
    <numFmt numFmtId="176" formatCode="#\.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&quot;$&quot;#,##0_);[Red]\(&quot;$&quot;#,##0\)"/>
    <numFmt numFmtId="181" formatCode="\$#,##0\ ;\(\$#,##0\)"/>
    <numFmt numFmtId="182" formatCode="_-* #,##0.00[$€-1]_-;\-* #,##0.00[$€-1]_-;_-* &quot;-&quot;??[$€-1]_-"/>
    <numFmt numFmtId="183" formatCode="0.0"/>
    <numFmt numFmtId="184" formatCode="#,##0_);[Blue]\(#,##0\)"/>
    <numFmt numFmtId="185" formatCode="_-* #,##0_đ_._-;\-* #,##0_đ_._-;_-* &quot;-&quot;_đ_._-;_-@_-"/>
    <numFmt numFmtId="186" formatCode="_-* #,##0.00_đ_._-;\-* #,##0.00_đ_._-;_-* &quot;-&quot;??_đ_._-;_-@_-"/>
    <numFmt numFmtId="187" formatCode="_(&quot;р.&quot;* #,##0.00_);_(&quot;р.&quot;* \(#,##0.00\);_(&quot;р.&quot;* &quot;-&quot;??_);_(@_)"/>
    <numFmt numFmtId="188" formatCode="#,##0.000"/>
    <numFmt numFmtId="189" formatCode="_(* #,##0.00_);_(* \(#,##0.00\);_(* &quot;-&quot;??_);_(@_)"/>
    <numFmt numFmtId="190" formatCode="#,##0.0"/>
    <numFmt numFmtId="191" formatCode="%#\.00"/>
    <numFmt numFmtId="192" formatCode="#,##0;\(#,##0\)"/>
    <numFmt numFmtId="193" formatCode="_-* #,##0.00\ _$_-;\-* #,##0.00\ _$_-;_-* &quot;-&quot;??\ _$_-;_-@_-"/>
    <numFmt numFmtId="194" formatCode="#,##0.000[$р.-419];\-#,##0.000[$р.-419]"/>
    <numFmt numFmtId="195" formatCode="_-* #,##0.0\ _$_-;\-* #,##0.0\ _$_-;_-* &quot;-&quot;??\ _$_-;_-@_-"/>
    <numFmt numFmtId="196" formatCode="#,##0.0_);\(#,##0.0\)"/>
    <numFmt numFmtId="197" formatCode="#,##0_ ;[Red]\-#,##0\ "/>
    <numFmt numFmtId="198" formatCode="#,##0__\ \ \ \ "/>
    <numFmt numFmtId="199" formatCode="_-&quot;£&quot;* #,##0_-;\-&quot;£&quot;* #,##0_-;_-&quot;£&quot;* &quot;-&quot;_-;_-@_-"/>
    <numFmt numFmtId="200" formatCode="_-&quot;£&quot;* #,##0.00_-;\-&quot;£&quot;* #,##0.00_-;_-&quot;£&quot;* &quot;-&quot;??_-;_-@_-"/>
    <numFmt numFmtId="201" formatCode="#,##0.00&quot;т.р.&quot;;\-#,##0.00&quot;т.р.&quot;"/>
    <numFmt numFmtId="202" formatCode="#,##0.0;[Red]#,##0.0"/>
    <numFmt numFmtId="203" formatCode="\(#,##0.0\)"/>
    <numFmt numFmtId="204" formatCode="#,##0\ &quot;?.&quot;;\-#,##0\ &quot;?.&quot;"/>
    <numFmt numFmtId="205" formatCode="#,##0______;;&quot;------------      &quot;"/>
    <numFmt numFmtId="206" formatCode="#,##0.000_ ;\-#,##0.000\ "/>
    <numFmt numFmtId="207" formatCode="#,##0.00_ ;[Red]\-#,##0.00\ "/>
    <numFmt numFmtId="208" formatCode="0.000"/>
    <numFmt numFmtId="209" formatCode="_-* #,##0\ _$_-;\-* #,##0\ _$_-;_-* &quot;-&quot;\ _$_-;_-@_-"/>
    <numFmt numFmtId="210" formatCode="#,##0.00_ ;\-#,##0.00\ "/>
    <numFmt numFmtId="211" formatCode="_-* #,##0.00\ _₽_-;\-* #,##0.00\ _₽_-;_-* &quot;-&quot;??\ _₽_-;_-@_-"/>
    <numFmt numFmtId="212" formatCode="0.00000"/>
  </numFmts>
  <fonts count="1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 CYR"/>
      <family val="1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u/>
      <sz val="10"/>
      <color indexed="12"/>
      <name val="Arial Cyr"/>
      <charset val="204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Times New Roman"/>
      <family val="1"/>
      <charset val="204"/>
    </font>
    <font>
      <i/>
      <u/>
      <sz val="12"/>
      <color theme="1"/>
      <name val="Arial Narrow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36">
    <xf numFmtId="0" fontId="0" fillId="0" borderId="0"/>
    <xf numFmtId="0" fontId="3" fillId="0" borderId="0"/>
    <xf numFmtId="170" fontId="4" fillId="0" borderId="0">
      <alignment vertical="top"/>
    </xf>
    <xf numFmtId="170" fontId="5" fillId="0" borderId="0">
      <alignment vertical="top"/>
    </xf>
    <xf numFmtId="171" fontId="5" fillId="2" borderId="0">
      <alignment vertical="top"/>
    </xf>
    <xf numFmtId="170" fontId="5" fillId="3" borderId="0">
      <alignment vertical="top"/>
    </xf>
    <xf numFmtId="172" fontId="4" fillId="0" borderId="0">
      <alignment vertical="top"/>
    </xf>
    <xf numFmtId="38" fontId="4" fillId="0" borderId="0">
      <alignment vertical="top"/>
    </xf>
    <xf numFmtId="172" fontId="4" fillId="0" borderId="0">
      <alignment vertical="top"/>
    </xf>
    <xf numFmtId="172" fontId="4" fillId="0" borderId="0">
      <alignment vertical="top"/>
    </xf>
    <xf numFmtId="38" fontId="4" fillId="0" borderId="0">
      <alignment vertical="top"/>
    </xf>
    <xf numFmtId="172" fontId="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72" fontId="4" fillId="0" borderId="0">
      <alignment vertical="top"/>
    </xf>
    <xf numFmtId="38" fontId="4" fillId="0" borderId="0">
      <alignment vertical="top"/>
    </xf>
    <xf numFmtId="172" fontId="4" fillId="0" borderId="0">
      <alignment vertical="top"/>
    </xf>
    <xf numFmtId="0" fontId="3" fillId="0" borderId="0"/>
    <xf numFmtId="0" fontId="3" fillId="0" borderId="0"/>
    <xf numFmtId="0" fontId="6" fillId="0" borderId="0"/>
    <xf numFmtId="0" fontId="6" fillId="0" borderId="0"/>
    <xf numFmtId="172" fontId="4" fillId="0" borderId="0">
      <alignment vertical="top"/>
    </xf>
    <xf numFmtId="38" fontId="4" fillId="0" borderId="0">
      <alignment vertical="top"/>
    </xf>
    <xf numFmtId="172" fontId="4" fillId="0" borderId="0">
      <alignment vertical="top"/>
    </xf>
    <xf numFmtId="0" fontId="6" fillId="0" borderId="0"/>
    <xf numFmtId="0" fontId="6" fillId="0" borderId="0"/>
    <xf numFmtId="0" fontId="6" fillId="0" borderId="0"/>
    <xf numFmtId="172" fontId="4" fillId="0" borderId="0">
      <alignment vertical="top"/>
    </xf>
    <xf numFmtId="38" fontId="4" fillId="0" borderId="0">
      <alignment vertical="top"/>
    </xf>
    <xf numFmtId="172" fontId="4" fillId="0" borderId="0">
      <alignment vertical="top"/>
    </xf>
    <xf numFmtId="172" fontId="4" fillId="0" borderId="0">
      <alignment vertical="top"/>
    </xf>
    <xf numFmtId="38" fontId="4" fillId="0" borderId="0">
      <alignment vertical="top"/>
    </xf>
    <xf numFmtId="172" fontId="4" fillId="0" borderId="0">
      <alignment vertical="top"/>
    </xf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173" fontId="7" fillId="0" borderId="0">
      <protection locked="0"/>
    </xf>
    <xf numFmtId="174" fontId="7" fillId="0" borderId="0">
      <protection locked="0"/>
    </xf>
    <xf numFmtId="173" fontId="7" fillId="0" borderId="0">
      <protection locked="0"/>
    </xf>
    <xf numFmtId="174" fontId="7" fillId="0" borderId="0">
      <protection locked="0"/>
    </xf>
    <xf numFmtId="175" fontId="7" fillId="0" borderId="0">
      <protection locked="0"/>
    </xf>
    <xf numFmtId="176" fontId="7" fillId="0" borderId="2">
      <protection locked="0"/>
    </xf>
    <xf numFmtId="176" fontId="8" fillId="0" borderId="0">
      <protection locked="0"/>
    </xf>
    <xf numFmtId="176" fontId="8" fillId="0" borderId="0">
      <protection locked="0"/>
    </xf>
    <xf numFmtId="176" fontId="7" fillId="0" borderId="2">
      <protection locked="0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77" fontId="12" fillId="0" borderId="3">
      <protection locked="0"/>
    </xf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14" fillId="5" borderId="0" applyNumberFormat="0" applyBorder="0" applyAlignment="0" applyProtection="0"/>
    <xf numFmtId="0" fontId="15" fillId="22" borderId="4" applyNumberFormat="0" applyAlignment="0" applyProtection="0"/>
    <xf numFmtId="0" fontId="16" fillId="23" borderId="5" applyNumberFormat="0" applyAlignment="0" applyProtection="0"/>
    <xf numFmtId="3" fontId="18" fillId="0" borderId="0" applyFont="0" applyFill="0" applyBorder="0" applyAlignment="0" applyProtection="0"/>
    <xf numFmtId="177" fontId="19" fillId="24" borderId="3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4" fontId="21" fillId="0" borderId="0">
      <alignment vertical="top"/>
    </xf>
    <xf numFmtId="172" fontId="22" fillId="0" borderId="0">
      <alignment vertical="top"/>
    </xf>
    <xf numFmtId="182" fontId="2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83" fontId="24" fillId="0" borderId="0" applyFill="0" applyBorder="0" applyAlignment="0" applyProtection="0"/>
    <xf numFmtId="183" fontId="4" fillId="0" borderId="0" applyFill="0" applyBorder="0" applyAlignment="0" applyProtection="0"/>
    <xf numFmtId="183" fontId="25" fillId="0" borderId="0" applyFill="0" applyBorder="0" applyAlignment="0" applyProtection="0"/>
    <xf numFmtId="183" fontId="26" fillId="0" borderId="0" applyFill="0" applyBorder="0" applyAlignment="0" applyProtection="0"/>
    <xf numFmtId="183" fontId="27" fillId="0" borderId="0" applyFill="0" applyBorder="0" applyAlignment="0" applyProtection="0"/>
    <xf numFmtId="183" fontId="28" fillId="0" borderId="0" applyFill="0" applyBorder="0" applyAlignment="0" applyProtection="0"/>
    <xf numFmtId="183" fontId="29" fillId="0" borderId="0" applyFill="0" applyBorder="0" applyAlignment="0" applyProtection="0"/>
    <xf numFmtId="2" fontId="18" fillId="0" borderId="0" applyFont="0" applyFill="0" applyBorder="0" applyAlignment="0" applyProtection="0"/>
    <xf numFmtId="0" fontId="30" fillId="6" borderId="0" applyNumberFormat="0" applyBorder="0" applyAlignment="0" applyProtection="0"/>
    <xf numFmtId="0" fontId="31" fillId="0" borderId="0">
      <alignment vertical="top"/>
    </xf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172" fontId="35" fillId="0" borderId="0">
      <alignment vertical="top"/>
    </xf>
    <xf numFmtId="177" fontId="36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8" fillId="9" borderId="4" applyNumberFormat="0" applyAlignment="0" applyProtection="0"/>
    <xf numFmtId="172" fontId="5" fillId="0" borderId="0">
      <alignment vertical="top"/>
    </xf>
    <xf numFmtId="172" fontId="5" fillId="2" borderId="0">
      <alignment vertical="top"/>
    </xf>
    <xf numFmtId="184" fontId="5" fillId="3" borderId="0">
      <alignment vertical="top"/>
    </xf>
    <xf numFmtId="0" fontId="39" fillId="0" borderId="9" applyNumberFormat="0" applyFill="0" applyAlignment="0" applyProtection="0"/>
    <xf numFmtId="0" fontId="40" fillId="25" borderId="0" applyNumberFormat="0" applyBorder="0" applyAlignment="0" applyProtection="0"/>
    <xf numFmtId="0" fontId="41" fillId="0" borderId="0" applyNumberForma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/>
    <xf numFmtId="0" fontId="3" fillId="0" borderId="0"/>
    <xf numFmtId="0" fontId="9" fillId="26" borderId="10" applyNumberFormat="0" applyFont="0" applyAlignment="0" applyProtection="0"/>
    <xf numFmtId="185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43" fillId="22" borderId="11" applyNumberFormat="0" applyAlignment="0" applyProtection="0"/>
    <xf numFmtId="0" fontId="44" fillId="0" borderId="0" applyNumberFormat="0">
      <alignment horizontal="left"/>
    </xf>
    <xf numFmtId="4" fontId="45" fillId="27" borderId="11" applyNumberFormat="0" applyProtection="0">
      <alignment vertical="center"/>
    </xf>
    <xf numFmtId="4" fontId="46" fillId="27" borderId="11" applyNumberFormat="0" applyProtection="0">
      <alignment vertical="center"/>
    </xf>
    <xf numFmtId="4" fontId="45" fillId="27" borderId="11" applyNumberFormat="0" applyProtection="0">
      <alignment horizontal="left" vertical="center" indent="1"/>
    </xf>
    <xf numFmtId="4" fontId="45" fillId="27" borderId="11" applyNumberFormat="0" applyProtection="0">
      <alignment horizontal="left" vertical="center" indent="1"/>
    </xf>
    <xf numFmtId="0" fontId="17" fillId="28" borderId="11" applyNumberFormat="0" applyProtection="0">
      <alignment horizontal="left" vertical="center" indent="1"/>
    </xf>
    <xf numFmtId="4" fontId="45" fillId="29" borderId="11" applyNumberFormat="0" applyProtection="0">
      <alignment horizontal="right" vertical="center"/>
    </xf>
    <xf numFmtId="4" fontId="45" fillId="30" borderId="11" applyNumberFormat="0" applyProtection="0">
      <alignment horizontal="right" vertical="center"/>
    </xf>
    <xf numFmtId="4" fontId="45" fillId="31" borderId="11" applyNumberFormat="0" applyProtection="0">
      <alignment horizontal="right" vertical="center"/>
    </xf>
    <xf numFmtId="4" fontId="45" fillId="32" borderId="11" applyNumberFormat="0" applyProtection="0">
      <alignment horizontal="right" vertical="center"/>
    </xf>
    <xf numFmtId="4" fontId="45" fillId="33" borderId="11" applyNumberFormat="0" applyProtection="0">
      <alignment horizontal="right" vertical="center"/>
    </xf>
    <xf numFmtId="4" fontId="45" fillId="34" borderId="11" applyNumberFormat="0" applyProtection="0">
      <alignment horizontal="right" vertical="center"/>
    </xf>
    <xf numFmtId="4" fontId="45" fillId="35" borderId="11" applyNumberFormat="0" applyProtection="0">
      <alignment horizontal="right" vertical="center"/>
    </xf>
    <xf numFmtId="4" fontId="45" fillId="36" borderId="11" applyNumberFormat="0" applyProtection="0">
      <alignment horizontal="right" vertical="center"/>
    </xf>
    <xf numFmtId="4" fontId="45" fillId="37" borderId="11" applyNumberFormat="0" applyProtection="0">
      <alignment horizontal="right" vertical="center"/>
    </xf>
    <xf numFmtId="4" fontId="47" fillId="38" borderId="11" applyNumberFormat="0" applyProtection="0">
      <alignment horizontal="left" vertical="center" indent="1"/>
    </xf>
    <xf numFmtId="4" fontId="45" fillId="39" borderId="12" applyNumberFormat="0" applyProtection="0">
      <alignment horizontal="left" vertical="center" indent="1"/>
    </xf>
    <xf numFmtId="4" fontId="48" fillId="40" borderId="0" applyNumberFormat="0" applyProtection="0">
      <alignment horizontal="left" vertical="center" indent="1"/>
    </xf>
    <xf numFmtId="0" fontId="17" fillId="28" borderId="11" applyNumberFormat="0" applyProtection="0">
      <alignment horizontal="left" vertical="center" indent="1"/>
    </xf>
    <xf numFmtId="4" fontId="49" fillId="39" borderId="11" applyNumberFormat="0" applyProtection="0">
      <alignment horizontal="left" vertical="center" indent="1"/>
    </xf>
    <xf numFmtId="4" fontId="49" fillId="41" borderId="11" applyNumberFormat="0" applyProtection="0">
      <alignment horizontal="left" vertical="center" indent="1"/>
    </xf>
    <xf numFmtId="0" fontId="17" fillId="41" borderId="11" applyNumberFormat="0" applyProtection="0">
      <alignment horizontal="left" vertical="center" indent="1"/>
    </xf>
    <xf numFmtId="0" fontId="17" fillId="41" borderId="11" applyNumberFormat="0" applyProtection="0">
      <alignment horizontal="left" vertical="center" indent="1"/>
    </xf>
    <xf numFmtId="0" fontId="17" fillId="42" borderId="11" applyNumberFormat="0" applyProtection="0">
      <alignment horizontal="left" vertical="center" indent="1"/>
    </xf>
    <xf numFmtId="0" fontId="17" fillId="42" borderId="11" applyNumberFormat="0" applyProtection="0">
      <alignment horizontal="left" vertical="center" indent="1"/>
    </xf>
    <xf numFmtId="0" fontId="17" fillId="2" borderId="11" applyNumberFormat="0" applyProtection="0">
      <alignment horizontal="left" vertical="center" indent="1"/>
    </xf>
    <xf numFmtId="0" fontId="17" fillId="2" borderId="11" applyNumberFormat="0" applyProtection="0">
      <alignment horizontal="left" vertical="center" indent="1"/>
    </xf>
    <xf numFmtId="0" fontId="17" fillId="28" borderId="11" applyNumberFormat="0" applyProtection="0">
      <alignment horizontal="left" vertical="center" indent="1"/>
    </xf>
    <xf numFmtId="0" fontId="17" fillId="28" borderId="11" applyNumberFormat="0" applyProtection="0">
      <alignment horizontal="left" vertical="center" indent="1"/>
    </xf>
    <xf numFmtId="0" fontId="13" fillId="0" borderId="0"/>
    <xf numFmtId="4" fontId="45" fillId="43" borderId="11" applyNumberFormat="0" applyProtection="0">
      <alignment vertical="center"/>
    </xf>
    <xf numFmtId="4" fontId="46" fillId="43" borderId="11" applyNumberFormat="0" applyProtection="0">
      <alignment vertical="center"/>
    </xf>
    <xf numFmtId="4" fontId="45" fillId="43" borderId="11" applyNumberFormat="0" applyProtection="0">
      <alignment horizontal="left" vertical="center" indent="1"/>
    </xf>
    <xf numFmtId="4" fontId="45" fillId="43" borderId="11" applyNumberFormat="0" applyProtection="0">
      <alignment horizontal="left" vertical="center" indent="1"/>
    </xf>
    <xf numFmtId="4" fontId="45" fillId="39" borderId="11" applyNumberFormat="0" applyProtection="0">
      <alignment horizontal="right" vertical="center"/>
    </xf>
    <xf numFmtId="4" fontId="46" fillId="39" borderId="11" applyNumberFormat="0" applyProtection="0">
      <alignment horizontal="right" vertical="center"/>
    </xf>
    <xf numFmtId="0" fontId="17" fillId="28" borderId="11" applyNumberFormat="0" applyProtection="0">
      <alignment horizontal="left" vertical="center" indent="1"/>
    </xf>
    <xf numFmtId="0" fontId="17" fillId="28" borderId="11" applyNumberFormat="0" applyProtection="0">
      <alignment horizontal="left" vertical="center" indent="1"/>
    </xf>
    <xf numFmtId="0" fontId="50" fillId="0" borderId="0"/>
    <xf numFmtId="4" fontId="51" fillId="39" borderId="11" applyNumberFormat="0" applyProtection="0">
      <alignment horizontal="right" vertical="center"/>
    </xf>
    <xf numFmtId="0" fontId="3" fillId="0" borderId="0"/>
    <xf numFmtId="172" fontId="52" fillId="44" borderId="0">
      <alignment horizontal="right" vertical="top"/>
    </xf>
    <xf numFmtId="0" fontId="53" fillId="0" borderId="0" applyNumberFormat="0" applyFill="0" applyBorder="0" applyAlignment="0" applyProtection="0"/>
    <xf numFmtId="0" fontId="54" fillId="0" borderId="13" applyNumberFormat="0" applyFill="0" applyAlignment="0" applyProtection="0"/>
    <xf numFmtId="0" fontId="5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177" fontId="12" fillId="0" borderId="3">
      <protection locked="0"/>
    </xf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87" fontId="9" fillId="0" borderId="0" applyFont="0" applyFill="0" applyBorder="0" applyAlignment="0" applyProtection="0"/>
    <xf numFmtId="0" fontId="57" fillId="0" borderId="0" applyBorder="0">
      <alignment horizontal="center" vertical="center" wrapText="1"/>
    </xf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4" applyBorder="0">
      <alignment horizontal="center" vertical="center" wrapText="1"/>
    </xf>
    <xf numFmtId="177" fontId="19" fillId="24" borderId="3"/>
    <xf numFmtId="4" fontId="61" fillId="27" borderId="1" applyBorder="0">
      <alignment horizontal="right"/>
    </xf>
    <xf numFmtId="49" fontId="62" fillId="0" borderId="0" applyBorder="0">
      <alignment vertical="center"/>
    </xf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3" fontId="19" fillId="0" borderId="1" applyBorder="0">
      <alignment vertical="center"/>
    </xf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59" fillId="0" borderId="0">
      <alignment horizontal="center" vertical="top" wrapText="1"/>
    </xf>
    <xf numFmtId="0" fontId="63" fillId="0" borderId="0">
      <alignment horizontal="centerContinuous" vertical="center"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188" fontId="64" fillId="3" borderId="1">
      <alignment wrapText="1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49" fontId="61" fillId="0" borderId="0" applyBorder="0">
      <alignment vertical="top"/>
    </xf>
    <xf numFmtId="0" fontId="65" fillId="0" borderId="0"/>
    <xf numFmtId="0" fontId="4" fillId="0" borderId="0">
      <alignment horizontal="left"/>
    </xf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4" fillId="0" borderId="0">
      <alignment horizontal="left"/>
    </xf>
    <xf numFmtId="0" fontId="13" fillId="0" borderId="0"/>
    <xf numFmtId="0" fontId="1" fillId="0" borderId="0"/>
    <xf numFmtId="0" fontId="1" fillId="0" borderId="0"/>
    <xf numFmtId="0" fontId="17" fillId="0" borderId="0"/>
    <xf numFmtId="49" fontId="61" fillId="0" borderId="0" applyBorder="0">
      <alignment vertical="top"/>
    </xf>
    <xf numFmtId="0" fontId="66" fillId="0" borderId="0"/>
    <xf numFmtId="49" fontId="61" fillId="0" borderId="0" applyBorder="0">
      <alignment vertical="top"/>
    </xf>
    <xf numFmtId="49" fontId="61" fillId="0" borderId="0" applyBorder="0">
      <alignment vertical="top"/>
    </xf>
    <xf numFmtId="49" fontId="61" fillId="0" borderId="0" applyBorder="0">
      <alignment vertical="top"/>
    </xf>
    <xf numFmtId="49" fontId="61" fillId="0" borderId="0" applyBorder="0">
      <alignment vertical="top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3" fillId="0" borderId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justify" vertical="center" wrapText="1"/>
    </xf>
    <xf numFmtId="183" fontId="67" fillId="27" borderId="15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9" fillId="26" borderId="10" applyNumberFormat="0" applyFont="0" applyAlignment="0" applyProtection="0"/>
    <xf numFmtId="0" fontId="9" fillId="26" borderId="10" applyNumberFormat="0" applyFont="0" applyAlignment="0" applyProtection="0"/>
    <xf numFmtId="0" fontId="9" fillId="26" borderId="10" applyNumberFormat="0" applyFont="0" applyAlignment="0" applyProtection="0"/>
    <xf numFmtId="0" fontId="9" fillId="26" borderId="10" applyNumberFormat="0" applyFont="0" applyAlignment="0" applyProtection="0"/>
    <xf numFmtId="0" fontId="9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" fillId="0" borderId="0"/>
    <xf numFmtId="172" fontId="4" fillId="0" borderId="0">
      <alignment vertical="top"/>
    </xf>
    <xf numFmtId="183" fontId="41" fillId="0" borderId="0" applyFill="0" applyBorder="0" applyAlignment="0" applyProtection="0"/>
    <xf numFmtId="183" fontId="41" fillId="0" borderId="0" applyFill="0" applyBorder="0" applyAlignment="0" applyProtection="0"/>
    <xf numFmtId="183" fontId="41" fillId="0" borderId="0" applyFill="0" applyBorder="0" applyAlignment="0" applyProtection="0"/>
    <xf numFmtId="183" fontId="41" fillId="0" borderId="0" applyFill="0" applyBorder="0" applyAlignment="0" applyProtection="0"/>
    <xf numFmtId="183" fontId="41" fillId="0" borderId="0" applyFill="0" applyBorder="0" applyAlignment="0" applyProtection="0"/>
    <xf numFmtId="183" fontId="41" fillId="0" borderId="0" applyFill="0" applyBorder="0" applyAlignment="0" applyProtection="0"/>
    <xf numFmtId="183" fontId="41" fillId="0" borderId="0" applyFill="0" applyBorder="0" applyAlignment="0" applyProtection="0"/>
    <xf numFmtId="183" fontId="41" fillId="0" borderId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2" fontId="41" fillId="0" borderId="0" applyFill="0" applyBorder="0" applyAlignment="0" applyProtection="0"/>
    <xf numFmtId="2" fontId="41" fillId="0" borderId="0" applyFill="0" applyBorder="0" applyAlignment="0" applyProtection="0"/>
    <xf numFmtId="2" fontId="41" fillId="0" borderId="0" applyFill="0" applyBorder="0" applyAlignment="0" applyProtection="0"/>
    <xf numFmtId="2" fontId="41" fillId="0" borderId="0" applyFill="0" applyBorder="0" applyAlignment="0" applyProtection="0"/>
    <xf numFmtId="2" fontId="41" fillId="0" borderId="0" applyFill="0" applyBorder="0" applyAlignment="0" applyProtection="0"/>
    <xf numFmtId="2" fontId="41" fillId="0" borderId="0" applyFill="0" applyBorder="0" applyAlignment="0" applyProtection="0"/>
    <xf numFmtId="2" fontId="41" fillId="0" borderId="0" applyFill="0" applyBorder="0" applyAlignment="0" applyProtection="0"/>
    <xf numFmtId="2" fontId="41" fillId="0" borderId="0" applyFill="0" applyBorder="0" applyAlignment="0" applyProtection="0"/>
    <xf numFmtId="2" fontId="41" fillId="0" borderId="0" applyFill="0" applyBorder="0" applyAlignment="0" applyProtection="0"/>
    <xf numFmtId="16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" fontId="61" fillId="3" borderId="0" applyBorder="0">
      <alignment horizontal="right"/>
    </xf>
    <xf numFmtId="4" fontId="61" fillId="3" borderId="0" applyBorder="0">
      <alignment horizontal="right"/>
    </xf>
    <xf numFmtId="4" fontId="61" fillId="3" borderId="0" applyBorder="0">
      <alignment horizontal="right"/>
    </xf>
    <xf numFmtId="4" fontId="61" fillId="45" borderId="16" applyBorder="0">
      <alignment horizontal="right"/>
    </xf>
    <xf numFmtId="4" fontId="61" fillId="3" borderId="1" applyFont="0" applyBorder="0">
      <alignment horizontal="right"/>
    </xf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190" fontId="13" fillId="0" borderId="1" applyFont="0" applyFill="0" applyBorder="0" applyProtection="0">
      <alignment horizontal="center" vertical="center"/>
    </xf>
    <xf numFmtId="191" fontId="7" fillId="0" borderId="0">
      <protection locked="0"/>
    </xf>
    <xf numFmtId="0" fontId="12" fillId="0" borderId="1" applyBorder="0">
      <alignment horizontal="center" vertical="center" wrapText="1"/>
    </xf>
    <xf numFmtId="0" fontId="17" fillId="0" borderId="0"/>
    <xf numFmtId="40" fontId="68" fillId="0" borderId="0" applyFont="0" applyFill="0" applyBorder="0" applyAlignment="0" applyProtection="0"/>
    <xf numFmtId="0" fontId="69" fillId="0" borderId="0"/>
    <xf numFmtId="0" fontId="6" fillId="0" borderId="0"/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192" fontId="17" fillId="27" borderId="21">
      <alignment wrapText="1"/>
      <protection locked="0"/>
    </xf>
    <xf numFmtId="0" fontId="3" fillId="0" borderId="0"/>
    <xf numFmtId="182" fontId="6" fillId="0" borderId="0"/>
    <xf numFmtId="182" fontId="6" fillId="0" borderId="0"/>
    <xf numFmtId="182" fontId="6" fillId="0" borderId="0"/>
    <xf numFmtId="182" fontId="6" fillId="0" borderId="0"/>
    <xf numFmtId="0" fontId="70" fillId="0" borderId="0"/>
    <xf numFmtId="182" fontId="3" fillId="0" borderId="0"/>
    <xf numFmtId="0" fontId="3" fillId="0" borderId="0"/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182" fontId="3" fillId="0" borderId="0"/>
    <xf numFmtId="182" fontId="3" fillId="0" borderId="0"/>
    <xf numFmtId="182" fontId="6" fillId="0" borderId="0"/>
    <xf numFmtId="182" fontId="6" fillId="0" borderId="0"/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182" fontId="6" fillId="0" borderId="0"/>
    <xf numFmtId="0" fontId="6" fillId="0" borderId="0"/>
    <xf numFmtId="182" fontId="6" fillId="0" borderId="0"/>
    <xf numFmtId="182" fontId="6" fillId="0" borderId="0"/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182" fontId="6" fillId="0" borderId="0"/>
    <xf numFmtId="0" fontId="6" fillId="0" borderId="0"/>
    <xf numFmtId="182" fontId="3" fillId="0" borderId="0"/>
    <xf numFmtId="182" fontId="3" fillId="0" borderId="0"/>
    <xf numFmtId="182" fontId="6" fillId="0" borderId="0"/>
    <xf numFmtId="182" fontId="3" fillId="0" borderId="0"/>
    <xf numFmtId="182" fontId="3" fillId="0" borderId="0"/>
    <xf numFmtId="0" fontId="13" fillId="0" borderId="0"/>
    <xf numFmtId="182" fontId="6" fillId="0" borderId="0"/>
    <xf numFmtId="193" fontId="13" fillId="0" borderId="0" applyFont="0" applyFill="0" applyBorder="0" applyAlignment="0" applyProtection="0"/>
    <xf numFmtId="0" fontId="20" fillId="46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70" fillId="0" borderId="0"/>
    <xf numFmtId="10" fontId="71" fillId="0" borderId="0" applyNumberFormat="0" applyFill="0" applyBorder="0" applyAlignment="0"/>
    <xf numFmtId="0" fontId="72" fillId="0" borderId="0"/>
    <xf numFmtId="0" fontId="73" fillId="0" borderId="1">
      <alignment horizontal="left" vertical="center"/>
    </xf>
    <xf numFmtId="165" fontId="17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167" fontId="17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>
      <alignment horizontal="right"/>
    </xf>
    <xf numFmtId="166" fontId="13" fillId="0" borderId="0" applyFont="0" applyFill="0" applyBorder="0" applyAlignment="0" applyProtection="0"/>
    <xf numFmtId="0" fontId="74" fillId="0" borderId="0" applyFill="0" applyBorder="0" applyProtection="0">
      <alignment vertical="center"/>
    </xf>
    <xf numFmtId="0" fontId="74" fillId="0" borderId="0" applyFont="0" applyFill="0" applyBorder="0" applyAlignment="0" applyProtection="0"/>
    <xf numFmtId="194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74" fillId="0" borderId="23" applyNumberFormat="0" applyFont="0" applyFill="0" applyAlignment="0" applyProtection="0"/>
    <xf numFmtId="0" fontId="75" fillId="0" borderId="0" applyNumberFormat="0" applyFill="0" applyBorder="0" applyAlignment="0" applyProtection="0"/>
    <xf numFmtId="38" fontId="22" fillId="0" borderId="0">
      <alignment vertical="top"/>
    </xf>
    <xf numFmtId="38" fontId="22" fillId="0" borderId="0">
      <alignment vertical="top"/>
    </xf>
    <xf numFmtId="37" fontId="17" fillId="0" borderId="0"/>
    <xf numFmtId="0" fontId="76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Fill="0" applyBorder="0" applyProtection="0">
      <alignment horizontal="left"/>
    </xf>
    <xf numFmtId="170" fontId="79" fillId="3" borderId="1" applyNumberFormat="0" applyFont="0" applyBorder="0" applyAlignment="0" applyProtection="0"/>
    <xf numFmtId="0" fontId="74" fillId="0" borderId="0" applyFont="0" applyFill="0" applyBorder="0" applyAlignment="0" applyProtection="0">
      <alignment horizontal="right"/>
    </xf>
    <xf numFmtId="196" fontId="80" fillId="3" borderId="0" applyNumberFormat="0" applyFont="0" applyAlignment="0"/>
    <xf numFmtId="0" fontId="81" fillId="0" borderId="0" applyProtection="0">
      <alignment horizontal="right"/>
    </xf>
    <xf numFmtId="2" fontId="82" fillId="47" borderId="0" applyAlignment="0">
      <alignment horizontal="right"/>
      <protection locked="0"/>
    </xf>
    <xf numFmtId="38" fontId="35" fillId="0" borderId="0">
      <alignment vertical="top"/>
    </xf>
    <xf numFmtId="38" fontId="35" fillId="0" borderId="0">
      <alignment vertical="top"/>
    </xf>
    <xf numFmtId="0" fontId="83" fillId="0" borderId="0" applyNumberFormat="0" applyFill="0" applyBorder="0" applyAlignment="0" applyProtection="0">
      <alignment vertical="top"/>
      <protection locked="0"/>
    </xf>
    <xf numFmtId="0" fontId="17" fillId="0" borderId="0"/>
    <xf numFmtId="197" fontId="84" fillId="0" borderId="1">
      <alignment horizontal="center" vertical="center" wrapText="1"/>
    </xf>
    <xf numFmtId="0" fontId="85" fillId="0" borderId="0" applyFill="0" applyBorder="0" applyProtection="0">
      <alignment vertical="center"/>
    </xf>
    <xf numFmtId="0" fontId="85" fillId="0" borderId="0" applyFill="0" applyBorder="0" applyProtection="0">
      <alignment vertical="center"/>
    </xf>
    <xf numFmtId="0" fontId="85" fillId="0" borderId="0" applyFill="0" applyBorder="0" applyProtection="0">
      <alignment vertical="center"/>
    </xf>
    <xf numFmtId="0" fontId="85" fillId="0" borderId="0" applyFill="0" applyBorder="0" applyProtection="0">
      <alignment vertical="center"/>
    </xf>
    <xf numFmtId="38" fontId="5" fillId="2" borderId="0">
      <alignment vertical="top"/>
    </xf>
    <xf numFmtId="38" fontId="5" fillId="2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41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1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198" fontId="87" fillId="0" borderId="1">
      <alignment horizontal="right"/>
      <protection locked="0"/>
    </xf>
    <xf numFmtId="199" fontId="86" fillId="0" borderId="0" applyFont="0" applyFill="0" applyBorder="0" applyAlignment="0" applyProtection="0"/>
    <xf numFmtId="200" fontId="86" fillId="0" borderId="0" applyFont="0" applyFill="0" applyBorder="0" applyAlignment="0" applyProtection="0"/>
    <xf numFmtId="199" fontId="86" fillId="0" borderId="0" applyFont="0" applyFill="0" applyBorder="0" applyAlignment="0" applyProtection="0"/>
    <xf numFmtId="200" fontId="86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ill="0" applyBorder="0" applyProtection="0">
      <alignment vertical="center"/>
    </xf>
    <xf numFmtId="0" fontId="74" fillId="0" borderId="0" applyFont="0" applyFill="0" applyBorder="0" applyAlignment="0" applyProtection="0">
      <alignment horizontal="right"/>
    </xf>
    <xf numFmtId="3" fontId="13" fillId="0" borderId="24" applyFont="0" applyBorder="0">
      <alignment horizontal="center" vertical="center"/>
    </xf>
    <xf numFmtId="0" fontId="20" fillId="0" borderId="25"/>
    <xf numFmtId="201" fontId="13" fillId="0" borderId="0"/>
    <xf numFmtId="0" fontId="41" fillId="0" borderId="0" applyNumberFormat="0" applyFill="0" applyBorder="0" applyAlignment="0" applyProtection="0"/>
    <xf numFmtId="0" fontId="13" fillId="0" borderId="0"/>
    <xf numFmtId="0" fontId="13" fillId="0" borderId="0"/>
    <xf numFmtId="0" fontId="88" fillId="0" borderId="0">
      <alignment horizontal="right"/>
    </xf>
    <xf numFmtId="0" fontId="13" fillId="0" borderId="0"/>
    <xf numFmtId="0" fontId="74" fillId="0" borderId="0" applyFill="0" applyBorder="0" applyProtection="0">
      <alignment vertical="center"/>
    </xf>
    <xf numFmtId="0" fontId="89" fillId="0" borderId="0"/>
    <xf numFmtId="0" fontId="17" fillId="0" borderId="0"/>
    <xf numFmtId="202" fontId="13" fillId="0" borderId="0" applyFont="0" applyAlignment="0">
      <alignment horizontal="center"/>
    </xf>
    <xf numFmtId="0" fontId="79" fillId="0" borderId="0"/>
    <xf numFmtId="203" fontId="79" fillId="0" borderId="0" applyFont="0" applyFill="0" applyBorder="0" applyAlignment="0" applyProtection="0"/>
    <xf numFmtId="204" fontId="79" fillId="0" borderId="0" applyFont="0" applyFill="0" applyBorder="0" applyAlignment="0" applyProtection="0"/>
    <xf numFmtId="1" fontId="90" fillId="0" borderId="0" applyProtection="0">
      <alignment horizontal="right" vertical="center"/>
    </xf>
    <xf numFmtId="49" fontId="91" fillId="0" borderId="20" applyFill="0" applyProtection="0">
      <alignment vertical="center"/>
    </xf>
    <xf numFmtId="9" fontId="17" fillId="0" borderId="0" applyFont="0" applyFill="0" applyBorder="0" applyAlignment="0" applyProtection="0"/>
    <xf numFmtId="0" fontId="74" fillId="0" borderId="0" applyFill="0" applyBorder="0" applyProtection="0">
      <alignment vertical="center"/>
    </xf>
    <xf numFmtId="37" fontId="92" fillId="27" borderId="15"/>
    <xf numFmtId="37" fontId="92" fillId="27" borderId="15"/>
    <xf numFmtId="205" fontId="93" fillId="0" borderId="26" applyBorder="0">
      <alignment horizontal="right"/>
      <protection locked="0"/>
    </xf>
    <xf numFmtId="49" fontId="94" fillId="0" borderId="1" applyNumberFormat="0">
      <alignment horizontal="left" vertical="center"/>
    </xf>
    <xf numFmtId="0" fontId="95" fillId="0" borderId="27">
      <alignment vertical="center"/>
    </xf>
    <xf numFmtId="0" fontId="96" fillId="0" borderId="0">
      <alignment horizontal="left" vertical="center" wrapText="1"/>
    </xf>
    <xf numFmtId="0" fontId="17" fillId="0" borderId="0"/>
    <xf numFmtId="0" fontId="97" fillId="0" borderId="0" applyBorder="0" applyProtection="0">
      <alignment vertical="center"/>
    </xf>
    <xf numFmtId="0" fontId="97" fillId="0" borderId="20" applyBorder="0" applyProtection="0">
      <alignment horizontal="right" vertical="center"/>
    </xf>
    <xf numFmtId="0" fontId="98" fillId="48" borderId="0" applyBorder="0" applyProtection="0">
      <alignment horizontal="centerContinuous" vertical="center"/>
    </xf>
    <xf numFmtId="0" fontId="98" fillId="49" borderId="20" applyBorder="0" applyProtection="0">
      <alignment horizontal="centerContinuous" vertical="center"/>
    </xf>
    <xf numFmtId="0" fontId="99" fillId="0" borderId="0"/>
    <xf numFmtId="38" fontId="52" fillId="44" borderId="0">
      <alignment horizontal="right" vertical="top"/>
    </xf>
    <xf numFmtId="38" fontId="52" fillId="44" borderId="0">
      <alignment horizontal="right" vertical="top"/>
    </xf>
    <xf numFmtId="0" fontId="89" fillId="0" borderId="0"/>
    <xf numFmtId="0" fontId="100" fillId="0" borderId="0" applyFill="0" applyBorder="0" applyProtection="0">
      <alignment horizontal="left"/>
    </xf>
    <xf numFmtId="0" fontId="78" fillId="0" borderId="22" applyFill="0" applyBorder="0" applyProtection="0">
      <alignment horizontal="left" vertical="top"/>
    </xf>
    <xf numFmtId="0" fontId="101" fillId="0" borderId="0">
      <alignment horizontal="centerContinuous"/>
    </xf>
    <xf numFmtId="0" fontId="102" fillId="0" borderId="22" applyFill="0" applyBorder="0" applyProtection="0"/>
    <xf numFmtId="0" fontId="102" fillId="0" borderId="0"/>
    <xf numFmtId="0" fontId="103" fillId="0" borderId="0" applyFill="0" applyBorder="0" applyProtection="0"/>
    <xf numFmtId="0" fontId="104" fillId="0" borderId="0"/>
    <xf numFmtId="0" fontId="105" fillId="0" borderId="23" applyFill="0" applyBorder="0" applyProtection="0">
      <alignment vertical="center"/>
    </xf>
    <xf numFmtId="0" fontId="106" fillId="0" borderId="0">
      <alignment horizontal="fill"/>
    </xf>
    <xf numFmtId="0" fontId="79" fillId="0" borderId="0"/>
    <xf numFmtId="0" fontId="107" fillId="0" borderId="20" applyBorder="0" applyProtection="0">
      <alignment horizontal="right"/>
    </xf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3" fontId="108" fillId="0" borderId="0">
      <alignment horizontal="center" vertical="center" textRotation="90" wrapText="1"/>
    </xf>
    <xf numFmtId="206" fontId="12" fillId="0" borderId="1">
      <alignment vertical="top" wrapText="1"/>
    </xf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207" fontId="109" fillId="0" borderId="1">
      <alignment vertical="top" wrapText="1"/>
    </xf>
    <xf numFmtId="4" fontId="110" fillId="0" borderId="1">
      <alignment horizontal="left" vertical="center"/>
    </xf>
    <xf numFmtId="4" fontId="110" fillId="0" borderId="1"/>
    <xf numFmtId="4" fontId="110" fillId="50" borderId="1"/>
    <xf numFmtId="4" fontId="110" fillId="51" borderId="1"/>
    <xf numFmtId="4" fontId="111" fillId="52" borderId="1"/>
    <xf numFmtId="4" fontId="112" fillId="2" borderId="1"/>
    <xf numFmtId="4" fontId="113" fillId="0" borderId="1">
      <alignment horizontal="center" wrapText="1"/>
    </xf>
    <xf numFmtId="207" fontId="110" fillId="0" borderId="1"/>
    <xf numFmtId="207" fontId="109" fillId="0" borderId="1">
      <alignment horizontal="center" vertical="center" wrapText="1"/>
    </xf>
    <xf numFmtId="207" fontId="109" fillId="0" borderId="1">
      <alignment vertical="top" wrapText="1"/>
    </xf>
    <xf numFmtId="0" fontId="41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41" fillId="0" borderId="2" applyNumberFormat="0" applyFill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3" fillId="0" borderId="0">
      <alignment wrapText="1"/>
    </xf>
    <xf numFmtId="182" fontId="59" fillId="0" borderId="0">
      <alignment horizontal="center" vertical="top"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182" fontId="41" fillId="3" borderId="0" applyFill="0">
      <alignment wrapText="1"/>
    </xf>
    <xf numFmtId="164" fontId="114" fillId="0" borderId="0"/>
    <xf numFmtId="49" fontId="108" fillId="0" borderId="1">
      <alignment horizontal="right" vertical="top" wrapText="1"/>
    </xf>
    <xf numFmtId="183" fontId="115" fillId="0" borderId="0">
      <alignment horizontal="right" vertical="top" wrapText="1"/>
    </xf>
    <xf numFmtId="0" fontId="17" fillId="0" borderId="0"/>
    <xf numFmtId="0" fontId="6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2" fontId="9" fillId="0" borderId="0"/>
    <xf numFmtId="49" fontId="61" fillId="0" borderId="0" applyBorder="0">
      <alignment vertical="top"/>
    </xf>
    <xf numFmtId="1" fontId="116" fillId="0" borderId="1">
      <alignment horizontal="left" vertical="center"/>
    </xf>
    <xf numFmtId="207" fontId="117" fillId="0" borderId="1">
      <alignment vertical="top"/>
    </xf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49" fontId="111" fillId="0" borderId="21">
      <alignment horizontal="left"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208" fontId="118" fillId="0" borderId="1"/>
    <xf numFmtId="0" fontId="13" fillId="0" borderId="1" applyNumberFormat="0" applyFont="0" applyFill="0" applyAlignment="0" applyProtection="0"/>
    <xf numFmtId="3" fontId="119" fillId="53" borderId="21">
      <alignment horizontal="justify" vertical="center"/>
    </xf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38" fontId="4" fillId="0" borderId="0">
      <alignment vertical="top"/>
    </xf>
    <xf numFmtId="38" fontId="4" fillId="0" borderId="0">
      <alignment vertical="top"/>
    </xf>
    <xf numFmtId="182" fontId="3" fillId="0" borderId="0"/>
    <xf numFmtId="49" fontId="115" fillId="0" borderId="0"/>
    <xf numFmtId="49" fontId="120" fillId="0" borderId="0">
      <alignment vertical="top"/>
    </xf>
    <xf numFmtId="183" fontId="41" fillId="0" borderId="0" applyFill="0" applyBorder="0" applyAlignment="0" applyProtection="0"/>
    <xf numFmtId="49" fontId="41" fillId="0" borderId="0">
      <alignment horizontal="center"/>
    </xf>
    <xf numFmtId="2" fontId="41" fillId="0" borderId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209" fontId="13" fillId="0" borderId="0" applyFont="0" applyFill="0" applyBorder="0" applyAlignment="0" applyProtection="0"/>
    <xf numFmtId="210" fontId="12" fillId="0" borderId="21">
      <alignment vertical="top" wrapText="1"/>
    </xf>
    <xf numFmtId="3" fontId="13" fillId="0" borderId="0" applyFont="0" applyBorder="0">
      <alignment horizontal="center"/>
    </xf>
    <xf numFmtId="49" fontId="109" fillId="0" borderId="1">
      <alignment horizontal="center" vertical="center" wrapText="1"/>
    </xf>
    <xf numFmtId="49" fontId="96" fillId="0" borderId="1" applyNumberFormat="0" applyFill="0" applyAlignment="0" applyProtection="0"/>
    <xf numFmtId="188" fontId="13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" fillId="0" borderId="0"/>
    <xf numFmtId="0" fontId="4" fillId="0" borderId="0"/>
    <xf numFmtId="0" fontId="79" fillId="0" borderId="0">
      <alignment vertical="center"/>
    </xf>
    <xf numFmtId="0" fontId="17" fillId="0" borderId="0"/>
    <xf numFmtId="0" fontId="13" fillId="0" borderId="0"/>
    <xf numFmtId="4" fontId="61" fillId="3" borderId="0" applyFont="0" applyBorder="0">
      <alignment horizontal="right"/>
    </xf>
    <xf numFmtId="4" fontId="61" fillId="3" borderId="16" applyBorder="0">
      <alignment horizontal="right"/>
    </xf>
    <xf numFmtId="0" fontId="12" fillId="0" borderId="0"/>
    <xf numFmtId="9" fontId="13" fillId="0" borderId="0" applyFont="0" applyFill="0" applyBorder="0" applyAlignment="0" applyProtection="0"/>
    <xf numFmtId="9" fontId="66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3" fillId="0" borderId="0"/>
    <xf numFmtId="0" fontId="13" fillId="0" borderId="0"/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49" fontId="61" fillId="0" borderId="0" applyBorder="0">
      <alignment vertical="top"/>
    </xf>
    <xf numFmtId="38" fontId="4" fillId="0" borderId="0">
      <alignment vertical="top"/>
    </xf>
    <xf numFmtId="38" fontId="4" fillId="0" borderId="0">
      <alignment vertical="top"/>
    </xf>
    <xf numFmtId="0" fontId="66" fillId="0" borderId="0"/>
    <xf numFmtId="49" fontId="61" fillId="0" borderId="0" applyBorder="0">
      <alignment vertical="top"/>
    </xf>
    <xf numFmtId="49" fontId="61" fillId="0" borderId="0" applyBorder="0">
      <alignment vertical="top"/>
    </xf>
    <xf numFmtId="0" fontId="61" fillId="26" borderId="10" applyNumberFormat="0" applyFont="0" applyAlignment="0" applyProtection="0"/>
    <xf numFmtId="38" fontId="4" fillId="0" borderId="0">
      <alignment vertical="top"/>
    </xf>
    <xf numFmtId="49" fontId="61" fillId="0" borderId="0" applyBorder="0">
      <alignment vertical="top"/>
    </xf>
    <xf numFmtId="0" fontId="9" fillId="0" borderId="0"/>
    <xf numFmtId="0" fontId="66" fillId="0" borderId="0"/>
    <xf numFmtId="0" fontId="66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49" fontId="2" fillId="0" borderId="19" xfId="2019" applyNumberFormat="1" applyFont="1" applyBorder="1" applyAlignment="1">
      <alignment horizontal="center" vertical="center" wrapText="1"/>
    </xf>
    <xf numFmtId="49" fontId="2" fillId="0" borderId="29" xfId="2019" applyNumberFormat="1" applyFont="1" applyBorder="1" applyAlignment="1">
      <alignment horizontal="center" vertical="center" wrapText="1"/>
    </xf>
    <xf numFmtId="4" fontId="122" fillId="0" borderId="1" xfId="2032" applyNumberFormat="1" applyFont="1" applyBorder="1" applyAlignment="1">
      <alignment horizontal="center" vertical="center"/>
    </xf>
    <xf numFmtId="0" fontId="123" fillId="0" borderId="1" xfId="0" applyFont="1" applyBorder="1" applyAlignment="1">
      <alignment horizontal="center" vertical="center"/>
    </xf>
    <xf numFmtId="0" fontId="123" fillId="0" borderId="1" xfId="0" applyFont="1" applyBorder="1" applyAlignment="1">
      <alignment horizontal="left" wrapText="1"/>
    </xf>
    <xf numFmtId="0" fontId="123" fillId="0" borderId="1" xfId="0" applyFont="1" applyBorder="1"/>
    <xf numFmtId="0" fontId="123" fillId="0" borderId="1" xfId="0" applyFont="1" applyBorder="1" applyAlignment="1">
      <alignment wrapText="1"/>
    </xf>
    <xf numFmtId="0" fontId="123" fillId="0" borderId="0" xfId="0" applyFont="1"/>
    <xf numFmtId="0" fontId="123" fillId="0" borderId="1" xfId="0" applyFont="1" applyBorder="1" applyAlignment="1">
      <alignment horizontal="right" vertical="center" wrapText="1"/>
    </xf>
    <xf numFmtId="0" fontId="12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208" fontId="123" fillId="54" borderId="1" xfId="0" applyNumberFormat="1" applyFont="1" applyFill="1" applyBorder="1" applyAlignment="1">
      <alignment horizontal="center" vertical="center" wrapText="1"/>
    </xf>
    <xf numFmtId="2" fontId="123" fillId="54" borderId="1" xfId="0" applyNumberFormat="1" applyFont="1" applyFill="1" applyBorder="1" applyAlignment="1">
      <alignment horizontal="center" vertical="center" wrapText="1"/>
    </xf>
    <xf numFmtId="0" fontId="123" fillId="54" borderId="1" xfId="0" applyFont="1" applyFill="1" applyBorder="1" applyAlignment="1">
      <alignment horizontal="center" vertical="center" wrapText="1"/>
    </xf>
    <xf numFmtId="0" fontId="123" fillId="54" borderId="1" xfId="0" applyFont="1" applyFill="1" applyBorder="1" applyAlignment="1">
      <alignment horizontal="center" vertical="center"/>
    </xf>
    <xf numFmtId="0" fontId="0" fillId="55" borderId="0" xfId="0" applyFill="1"/>
    <xf numFmtId="0" fontId="123" fillId="0" borderId="1" xfId="0" applyFont="1" applyBorder="1" applyAlignment="1">
      <alignment horizontal="left" vertical="top" wrapText="1"/>
    </xf>
    <xf numFmtId="0" fontId="123" fillId="0" borderId="0" xfId="0" applyFont="1" applyAlignment="1">
      <alignment horizontal="center" wrapText="1"/>
    </xf>
    <xf numFmtId="0" fontId="123" fillId="0" borderId="1" xfId="0" applyFont="1" applyBorder="1" applyAlignment="1">
      <alignment horizontal="center" vertical="center"/>
    </xf>
    <xf numFmtId="188" fontId="128" fillId="56" borderId="42" xfId="897" applyNumberFormat="1" applyFont="1" applyFill="1" applyBorder="1" applyAlignment="1">
      <alignment horizontal="center" vertical="center" wrapText="1"/>
    </xf>
    <xf numFmtId="188" fontId="128" fillId="56" borderId="43" xfId="897" applyNumberFormat="1" applyFont="1" applyFill="1" applyBorder="1" applyAlignment="1">
      <alignment horizontal="center" vertical="center" wrapText="1"/>
    </xf>
    <xf numFmtId="188" fontId="128" fillId="56" borderId="44" xfId="897" applyNumberFormat="1" applyFont="1" applyFill="1" applyBorder="1" applyAlignment="1">
      <alignment horizontal="center" vertical="center" wrapText="1"/>
    </xf>
    <xf numFmtId="211" fontId="126" fillId="56" borderId="44" xfId="897" applyNumberFormat="1" applyFont="1" applyFill="1" applyBorder="1" applyAlignment="1">
      <alignment horizontal="center" vertical="center"/>
    </xf>
    <xf numFmtId="188" fontId="125" fillId="56" borderId="44" xfId="897" applyNumberFormat="1" applyFont="1" applyFill="1" applyBorder="1" applyAlignment="1">
      <alignment horizontal="center" vertical="center"/>
    </xf>
    <xf numFmtId="188" fontId="125" fillId="54" borderId="1" xfId="897" applyNumberFormat="1" applyFont="1" applyFill="1" applyBorder="1" applyAlignment="1">
      <alignment vertical="center"/>
    </xf>
    <xf numFmtId="211" fontId="126" fillId="56" borderId="44" xfId="897" applyNumberFormat="1" applyFont="1" applyFill="1" applyBorder="1" applyAlignment="1">
      <alignment vertical="center"/>
    </xf>
    <xf numFmtId="0" fontId="0" fillId="54" borderId="0" xfId="0" applyFill="1"/>
    <xf numFmtId="9" fontId="123" fillId="54" borderId="1" xfId="0" applyNumberFormat="1" applyFont="1" applyFill="1" applyBorder="1" applyAlignment="1">
      <alignment horizontal="center" vertical="center" wrapText="1"/>
    </xf>
    <xf numFmtId="0" fontId="123" fillId="0" borderId="0" xfId="0" applyFont="1" applyAlignment="1">
      <alignment horizontal="center" vertical="center"/>
    </xf>
    <xf numFmtId="0" fontId="123" fillId="0" borderId="1" xfId="0" applyFont="1" applyBorder="1" applyAlignment="1">
      <alignment horizontal="justify" vertical="center" wrapText="1"/>
    </xf>
    <xf numFmtId="0" fontId="123" fillId="0" borderId="1" xfId="0" applyFont="1" applyBorder="1" applyAlignment="1">
      <alignment horizontal="center" vertical="center" wrapText="1"/>
    </xf>
    <xf numFmtId="2" fontId="123" fillId="0" borderId="1" xfId="0" applyNumberFormat="1" applyFont="1" applyBorder="1" applyAlignment="1">
      <alignment horizontal="center" vertical="center" wrapText="1"/>
    </xf>
    <xf numFmtId="212" fontId="123" fillId="0" borderId="1" xfId="0" applyNumberFormat="1" applyFont="1" applyBorder="1" applyAlignment="1">
      <alignment horizontal="center" vertical="center" wrapText="1"/>
    </xf>
    <xf numFmtId="49" fontId="2" fillId="0" borderId="1" xfId="2019" applyNumberFormat="1" applyFont="1" applyBorder="1" applyAlignment="1">
      <alignment horizontal="center" vertical="center" wrapText="1"/>
    </xf>
    <xf numFmtId="0" fontId="123" fillId="0" borderId="1" xfId="0" applyFont="1" applyBorder="1" applyAlignment="1">
      <alignment horizontal="left" vertical="center" wrapText="1"/>
    </xf>
    <xf numFmtId="49" fontId="123" fillId="54" borderId="1" xfId="0" applyNumberFormat="1" applyFont="1" applyFill="1" applyBorder="1" applyAlignment="1">
      <alignment horizontal="center" vertical="center" wrapText="1"/>
    </xf>
    <xf numFmtId="14" fontId="123" fillId="54" borderId="1" xfId="0" applyNumberFormat="1" applyFont="1" applyFill="1" applyBorder="1" applyAlignment="1">
      <alignment horizontal="center" vertical="center" wrapText="1"/>
    </xf>
    <xf numFmtId="3" fontId="123" fillId="54" borderId="1" xfId="0" applyNumberFormat="1" applyFont="1" applyFill="1" applyBorder="1" applyAlignment="1">
      <alignment horizontal="center" vertical="center" wrapText="1"/>
    </xf>
    <xf numFmtId="0" fontId="123" fillId="54" borderId="1" xfId="0" applyFont="1" applyFill="1" applyBorder="1" applyAlignment="1">
      <alignment horizontal="center"/>
    </xf>
    <xf numFmtId="9" fontId="123" fillId="54" borderId="1" xfId="0" applyNumberFormat="1" applyFont="1" applyFill="1" applyBorder="1" applyAlignment="1">
      <alignment horizontal="center" vertical="center"/>
    </xf>
    <xf numFmtId="0" fontId="123" fillId="0" borderId="1" xfId="0" applyFont="1" applyBorder="1" applyAlignment="1">
      <alignment horizontal="center" wrapText="1"/>
    </xf>
    <xf numFmtId="188" fontId="123" fillId="54" borderId="1" xfId="897" applyNumberFormat="1" applyFont="1" applyFill="1" applyBorder="1" applyAlignment="1">
      <alignment vertical="center"/>
    </xf>
    <xf numFmtId="188" fontId="130" fillId="54" borderId="45" xfId="897" applyNumberFormat="1" applyFont="1" applyFill="1" applyBorder="1" applyAlignment="1">
      <alignment horizontal="center" vertical="center" wrapText="1"/>
    </xf>
    <xf numFmtId="0" fontId="130" fillId="54" borderId="76" xfId="897" applyFont="1" applyFill="1" applyBorder="1" applyAlignment="1">
      <alignment horizontal="center" vertical="center" wrapText="1"/>
    </xf>
    <xf numFmtId="3" fontId="123" fillId="54" borderId="33" xfId="897" applyNumberFormat="1" applyFont="1" applyFill="1" applyBorder="1" applyAlignment="1">
      <alignment horizontal="center" vertical="center" wrapText="1"/>
    </xf>
    <xf numFmtId="49" fontId="2" fillId="54" borderId="47" xfId="897" applyNumberFormat="1" applyFont="1" applyFill="1" applyBorder="1" applyAlignment="1">
      <alignment horizontal="center" vertical="center" wrapText="1"/>
    </xf>
    <xf numFmtId="188" fontId="123" fillId="54" borderId="48" xfId="897" applyNumberFormat="1" applyFont="1" applyFill="1" applyBorder="1" applyAlignment="1">
      <alignment horizontal="center" vertical="center"/>
    </xf>
    <xf numFmtId="49" fontId="2" fillId="54" borderId="48" xfId="897" applyNumberFormat="1" applyFont="1" applyFill="1" applyBorder="1" applyAlignment="1">
      <alignment horizontal="center" vertical="center" wrapText="1"/>
    </xf>
    <xf numFmtId="188" fontId="2" fillId="54" borderId="48" xfId="897" applyNumberFormat="1" applyFont="1" applyFill="1" applyBorder="1" applyAlignment="1">
      <alignment horizontal="center" vertical="center"/>
    </xf>
    <xf numFmtId="4" fontId="2" fillId="54" borderId="48" xfId="897" applyNumberFormat="1" applyFont="1" applyFill="1" applyBorder="1" applyAlignment="1">
      <alignment horizontal="center" vertical="center"/>
    </xf>
    <xf numFmtId="49" fontId="2" fillId="54" borderId="44" xfId="897" applyNumberFormat="1" applyFont="1" applyFill="1" applyBorder="1" applyAlignment="1">
      <alignment horizontal="center" vertical="center" wrapText="1"/>
    </xf>
    <xf numFmtId="4" fontId="2" fillId="54" borderId="44" xfId="897" applyNumberFormat="1" applyFont="1" applyFill="1" applyBorder="1" applyAlignment="1">
      <alignment horizontal="center" vertical="center"/>
    </xf>
    <xf numFmtId="188" fontId="123" fillId="54" borderId="58" xfId="897" applyNumberFormat="1" applyFont="1" applyFill="1" applyBorder="1" applyAlignment="1">
      <alignment horizontal="center" vertical="center"/>
    </xf>
    <xf numFmtId="188" fontId="123" fillId="54" borderId="60" xfId="897" applyNumberFormat="1" applyFont="1" applyFill="1" applyBorder="1" applyAlignment="1">
      <alignment horizontal="center" vertical="center"/>
    </xf>
    <xf numFmtId="4" fontId="123" fillId="54" borderId="48" xfId="897" applyNumberFormat="1" applyFont="1" applyFill="1" applyBorder="1" applyAlignment="1">
      <alignment horizontal="center" vertical="center"/>
    </xf>
    <xf numFmtId="188" fontId="123" fillId="54" borderId="62" xfId="897" applyNumberFormat="1" applyFont="1" applyFill="1" applyBorder="1" applyAlignment="1">
      <alignment horizontal="center" vertical="center"/>
    </xf>
    <xf numFmtId="4" fontId="123" fillId="54" borderId="44" xfId="897" applyNumberFormat="1" applyFont="1" applyFill="1" applyBorder="1" applyAlignment="1">
      <alignment horizontal="center" vertical="center"/>
    </xf>
    <xf numFmtId="49" fontId="123" fillId="54" borderId="66" xfId="897" applyNumberFormat="1" applyFont="1" applyFill="1" applyBorder="1" applyAlignment="1">
      <alignment horizontal="center" vertical="center"/>
    </xf>
    <xf numFmtId="49" fontId="123" fillId="54" borderId="48" xfId="897" applyNumberFormat="1" applyFont="1" applyFill="1" applyBorder="1" applyAlignment="1">
      <alignment horizontal="center" vertical="center"/>
    </xf>
    <xf numFmtId="188" fontId="123" fillId="54" borderId="45" xfId="897" applyNumberFormat="1" applyFont="1" applyFill="1" applyBorder="1" applyAlignment="1">
      <alignment horizontal="center" vertical="center"/>
    </xf>
    <xf numFmtId="49" fontId="123" fillId="54" borderId="44" xfId="897" applyNumberFormat="1" applyFont="1" applyFill="1" applyBorder="1" applyAlignment="1">
      <alignment horizontal="center" vertical="center"/>
    </xf>
    <xf numFmtId="188" fontId="123" fillId="54" borderId="44" xfId="897" applyNumberFormat="1" applyFont="1" applyFill="1" applyBorder="1" applyAlignment="1">
      <alignment horizontal="center" vertical="center"/>
    </xf>
    <xf numFmtId="49" fontId="123" fillId="54" borderId="47" xfId="897" applyNumberFormat="1" applyFont="1" applyFill="1" applyBorder="1" applyAlignment="1">
      <alignment horizontal="center" vertical="center"/>
    </xf>
    <xf numFmtId="188" fontId="123" fillId="54" borderId="38" xfId="897" applyNumberFormat="1" applyFont="1" applyFill="1" applyBorder="1" applyAlignment="1">
      <alignment horizontal="center" vertical="center"/>
    </xf>
    <xf numFmtId="188" fontId="123" fillId="54" borderId="66" xfId="897" applyNumberFormat="1" applyFont="1" applyFill="1" applyBorder="1" applyAlignment="1">
      <alignment horizontal="center" vertical="center"/>
    </xf>
    <xf numFmtId="188" fontId="123" fillId="54" borderId="71" xfId="897" applyNumberFormat="1" applyFont="1" applyFill="1" applyBorder="1" applyAlignment="1">
      <alignment horizontal="center" vertical="center"/>
    </xf>
    <xf numFmtId="188" fontId="123" fillId="54" borderId="74" xfId="897" applyNumberFormat="1" applyFont="1" applyFill="1" applyBorder="1" applyAlignment="1">
      <alignment horizontal="center" vertical="center"/>
    </xf>
    <xf numFmtId="0" fontId="123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Border="1"/>
    <xf numFmtId="188" fontId="125" fillId="54" borderId="0" xfId="897" applyNumberFormat="1" applyFont="1" applyFill="1" applyBorder="1" applyAlignment="1">
      <alignment vertical="center"/>
    </xf>
    <xf numFmtId="0" fontId="123" fillId="0" borderId="1" xfId="0" applyFont="1" applyBorder="1" applyAlignment="1">
      <alignment horizontal="center" vertical="center"/>
    </xf>
    <xf numFmtId="0" fontId="123" fillId="54" borderId="1" xfId="0" applyFont="1" applyFill="1" applyBorder="1"/>
    <xf numFmtId="0" fontId="123" fillId="0" borderId="1" xfId="0" applyFont="1" applyBorder="1" applyAlignment="1">
      <alignment horizontal="center" vertical="center"/>
    </xf>
    <xf numFmtId="0" fontId="123" fillId="0" borderId="1" xfId="0" applyFont="1" applyBorder="1" applyAlignment="1">
      <alignment horizontal="center" vertical="center"/>
    </xf>
    <xf numFmtId="0" fontId="123" fillId="54" borderId="1" xfId="0" applyNumberFormat="1" applyFont="1" applyFill="1" applyBorder="1" applyAlignment="1">
      <alignment horizontal="center" vertical="center" wrapText="1"/>
    </xf>
    <xf numFmtId="9" fontId="123" fillId="54" borderId="1" xfId="2035" applyFont="1" applyFill="1" applyBorder="1" applyAlignment="1">
      <alignment horizontal="center" vertical="center"/>
    </xf>
    <xf numFmtId="212" fontId="123" fillId="54" borderId="1" xfId="0" applyNumberFormat="1" applyFont="1" applyFill="1" applyBorder="1" applyAlignment="1">
      <alignment horizontal="center" vertical="center" wrapText="1"/>
    </xf>
    <xf numFmtId="0" fontId="12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3" fillId="0" borderId="1" xfId="0" applyFont="1" applyBorder="1" applyAlignment="1">
      <alignment vertical="center" wrapText="1"/>
    </xf>
    <xf numFmtId="0" fontId="123" fillId="54" borderId="1" xfId="0" applyFont="1" applyFill="1" applyBorder="1" applyAlignment="1">
      <alignment horizontal="center" vertical="center" wrapText="1"/>
    </xf>
    <xf numFmtId="0" fontId="121" fillId="0" borderId="0" xfId="0" applyFont="1" applyAlignment="1">
      <alignment horizontal="right" wrapText="1"/>
    </xf>
    <xf numFmtId="0" fontId="121" fillId="0" borderId="0" xfId="0" applyFont="1" applyAlignment="1">
      <alignment horizontal="right"/>
    </xf>
    <xf numFmtId="0" fontId="130" fillId="0" borderId="0" xfId="0" applyFont="1" applyAlignment="1">
      <alignment horizontal="center" wrapText="1"/>
    </xf>
    <xf numFmtId="0" fontId="123" fillId="0" borderId="0" xfId="0" applyFont="1" applyAlignment="1">
      <alignment horizontal="center" wrapText="1"/>
    </xf>
    <xf numFmtId="0" fontId="123" fillId="0" borderId="0" xfId="0" applyFont="1" applyAlignment="1">
      <alignment horizontal="center" vertical="center" wrapText="1"/>
    </xf>
    <xf numFmtId="0" fontId="123" fillId="0" borderId="0" xfId="0" applyFont="1" applyAlignment="1">
      <alignment horizontal="center" vertical="center"/>
    </xf>
    <xf numFmtId="49" fontId="122" fillId="0" borderId="1" xfId="2032" applyNumberFormat="1" applyFont="1" applyBorder="1" applyAlignment="1">
      <alignment horizontal="center" vertical="center" wrapText="1"/>
    </xf>
    <xf numFmtId="0" fontId="122" fillId="0" borderId="1" xfId="2032" applyFont="1" applyBorder="1" applyAlignment="1">
      <alignment horizontal="center" vertical="center" wrapText="1"/>
    </xf>
    <xf numFmtId="0" fontId="122" fillId="54" borderId="1" xfId="2032" applyFont="1" applyFill="1" applyBorder="1" applyAlignment="1">
      <alignment horizontal="center" vertical="center"/>
    </xf>
    <xf numFmtId="0" fontId="123" fillId="0" borderId="0" xfId="0" applyFont="1" applyAlignment="1">
      <alignment horizontal="left"/>
    </xf>
    <xf numFmtId="0" fontId="123" fillId="0" borderId="0" xfId="0" applyFont="1" applyAlignment="1">
      <alignment horizontal="left" vertical="top"/>
    </xf>
    <xf numFmtId="0" fontId="132" fillId="0" borderId="0" xfId="0" applyFont="1" applyAlignment="1">
      <alignment horizontal="left" vertical="top"/>
    </xf>
    <xf numFmtId="0" fontId="123" fillId="0" borderId="1" xfId="0" applyFont="1" applyBorder="1" applyAlignment="1">
      <alignment horizontal="left"/>
    </xf>
    <xf numFmtId="49" fontId="123" fillId="54" borderId="38" xfId="897" applyNumberFormat="1" applyFont="1" applyFill="1" applyBorder="1" applyAlignment="1">
      <alignment horizontal="center" vertical="center" wrapText="1"/>
    </xf>
    <xf numFmtId="49" fontId="123" fillId="54" borderId="70" xfId="897" applyNumberFormat="1" applyFont="1" applyFill="1" applyBorder="1" applyAlignment="1">
      <alignment horizontal="center" vertical="center" wrapText="1"/>
    </xf>
    <xf numFmtId="49" fontId="123" fillId="54" borderId="69" xfId="897" applyNumberFormat="1" applyFont="1" applyFill="1" applyBorder="1" applyAlignment="1">
      <alignment horizontal="center" vertical="center" wrapText="1"/>
    </xf>
    <xf numFmtId="49" fontId="123" fillId="54" borderId="32" xfId="897" applyNumberFormat="1" applyFont="1" applyFill="1" applyBorder="1" applyAlignment="1">
      <alignment horizontal="center" vertical="center" wrapText="1"/>
    </xf>
    <xf numFmtId="49" fontId="123" fillId="54" borderId="67" xfId="897" applyNumberFormat="1" applyFont="1" applyFill="1" applyBorder="1" applyAlignment="1">
      <alignment horizontal="center" vertical="center"/>
    </xf>
    <xf numFmtId="49" fontId="123" fillId="54" borderId="31" xfId="897" applyNumberFormat="1" applyFont="1" applyFill="1" applyBorder="1" applyAlignment="1">
      <alignment horizontal="center" vertical="center"/>
    </xf>
    <xf numFmtId="49" fontId="123" fillId="54" borderId="72" xfId="897" applyNumberFormat="1" applyFont="1" applyFill="1" applyBorder="1" applyAlignment="1">
      <alignment horizontal="center" vertical="center"/>
    </xf>
    <xf numFmtId="49" fontId="123" fillId="54" borderId="73" xfId="897" applyNumberFormat="1" applyFont="1" applyFill="1" applyBorder="1" applyAlignment="1">
      <alignment horizontal="center" vertical="center"/>
    </xf>
    <xf numFmtId="188" fontId="127" fillId="56" borderId="38" xfId="897" applyNumberFormat="1" applyFont="1" applyFill="1" applyBorder="1" applyAlignment="1">
      <alignment horizontal="left" vertical="center" wrapText="1"/>
    </xf>
    <xf numFmtId="188" fontId="127" fillId="56" borderId="39" xfId="897" applyNumberFormat="1" applyFont="1" applyFill="1" applyBorder="1" applyAlignment="1">
      <alignment horizontal="left" vertical="center" wrapText="1"/>
    </xf>
    <xf numFmtId="188" fontId="127" fillId="56" borderId="40" xfId="897" applyNumberFormat="1" applyFont="1" applyFill="1" applyBorder="1" applyAlignment="1">
      <alignment horizontal="left" vertical="center" wrapText="1"/>
    </xf>
    <xf numFmtId="188" fontId="128" fillId="56" borderId="55" xfId="897" applyNumberFormat="1" applyFont="1" applyFill="1" applyBorder="1" applyAlignment="1">
      <alignment horizontal="center" vertical="center" wrapText="1"/>
    </xf>
    <xf numFmtId="188" fontId="128" fillId="56" borderId="56" xfId="897" applyNumberFormat="1" applyFont="1" applyFill="1" applyBorder="1" applyAlignment="1">
      <alignment horizontal="center" vertical="center" wrapText="1"/>
    </xf>
    <xf numFmtId="188" fontId="128" fillId="56" borderId="57" xfId="897" applyNumberFormat="1" applyFont="1" applyFill="1" applyBorder="1" applyAlignment="1">
      <alignment horizontal="center" vertical="center" wrapText="1"/>
    </xf>
    <xf numFmtId="188" fontId="128" fillId="56" borderId="63" xfId="897" applyNumberFormat="1" applyFont="1" applyFill="1" applyBorder="1" applyAlignment="1">
      <alignment horizontal="center" vertical="center" wrapText="1"/>
    </xf>
    <xf numFmtId="49" fontId="123" fillId="54" borderId="64" xfId="897" applyNumberFormat="1" applyFont="1" applyFill="1" applyBorder="1" applyAlignment="1">
      <alignment horizontal="center" vertical="center"/>
    </xf>
    <xf numFmtId="49" fontId="123" fillId="54" borderId="65" xfId="897" applyNumberFormat="1" applyFont="1" applyFill="1" applyBorder="1" applyAlignment="1">
      <alignment horizontal="center" vertical="center"/>
    </xf>
    <xf numFmtId="49" fontId="123" fillId="54" borderId="0" xfId="897" applyNumberFormat="1" applyFont="1" applyFill="1" applyBorder="1" applyAlignment="1">
      <alignment horizontal="center" vertical="center"/>
    </xf>
    <xf numFmtId="49" fontId="123" fillId="54" borderId="15" xfId="897" applyNumberFormat="1" applyFont="1" applyFill="1" applyBorder="1" applyAlignment="1">
      <alignment horizontal="center" vertical="center"/>
    </xf>
    <xf numFmtId="49" fontId="123" fillId="54" borderId="20" xfId="897" applyNumberFormat="1" applyFont="1" applyFill="1" applyBorder="1" applyAlignment="1">
      <alignment horizontal="center" vertical="center"/>
    </xf>
    <xf numFmtId="49" fontId="123" fillId="54" borderId="32" xfId="897" applyNumberFormat="1" applyFont="1" applyFill="1" applyBorder="1" applyAlignment="1">
      <alignment horizontal="center" vertical="center"/>
    </xf>
    <xf numFmtId="49" fontId="123" fillId="54" borderId="67" xfId="897" applyNumberFormat="1" applyFont="1" applyFill="1" applyBorder="1" applyAlignment="1">
      <alignment horizontal="center" vertical="center" wrapText="1"/>
    </xf>
    <xf numFmtId="49" fontId="123" fillId="54" borderId="31" xfId="897" applyNumberFormat="1" applyFont="1" applyFill="1" applyBorder="1" applyAlignment="1">
      <alignment horizontal="center" vertical="center" wrapText="1"/>
    </xf>
    <xf numFmtId="49" fontId="123" fillId="54" borderId="68" xfId="897" applyNumberFormat="1" applyFont="1" applyFill="1" applyBorder="1" applyAlignment="1">
      <alignment horizontal="center" vertical="center" wrapText="1"/>
    </xf>
    <xf numFmtId="49" fontId="123" fillId="54" borderId="15" xfId="897" applyNumberFormat="1" applyFont="1" applyFill="1" applyBorder="1" applyAlignment="1">
      <alignment horizontal="center" vertical="center" wrapText="1"/>
    </xf>
    <xf numFmtId="49" fontId="123" fillId="54" borderId="56" xfId="897" applyNumberFormat="1" applyFont="1" applyFill="1" applyBorder="1" applyAlignment="1">
      <alignment horizontal="center" vertical="center" wrapText="1"/>
    </xf>
    <xf numFmtId="49" fontId="123" fillId="54" borderId="63" xfId="897" applyNumberFormat="1" applyFont="1" applyFill="1" applyBorder="1" applyAlignment="1">
      <alignment horizontal="center" vertical="center" wrapText="1"/>
    </xf>
    <xf numFmtId="49" fontId="123" fillId="54" borderId="17" xfId="897" applyNumberFormat="1" applyFont="1" applyFill="1" applyBorder="1" applyAlignment="1">
      <alignment horizontal="center" vertical="center"/>
    </xf>
    <xf numFmtId="49" fontId="123" fillId="54" borderId="21" xfId="897" applyNumberFormat="1" applyFont="1" applyFill="1" applyBorder="1" applyAlignment="1">
      <alignment horizontal="center" vertical="center"/>
    </xf>
    <xf numFmtId="49" fontId="123" fillId="54" borderId="18" xfId="897" applyNumberFormat="1" applyFont="1" applyFill="1" applyBorder="1" applyAlignment="1">
      <alignment horizontal="center" vertical="center"/>
    </xf>
    <xf numFmtId="49" fontId="123" fillId="54" borderId="52" xfId="897" applyNumberFormat="1" applyFont="1" applyFill="1" applyBorder="1" applyAlignment="1">
      <alignment horizontal="center" vertical="center"/>
    </xf>
    <xf numFmtId="49" fontId="123" fillId="54" borderId="46" xfId="897" applyNumberFormat="1" applyFont="1" applyFill="1" applyBorder="1" applyAlignment="1">
      <alignment horizontal="center" vertical="center"/>
    </xf>
    <xf numFmtId="49" fontId="123" fillId="54" borderId="50" xfId="897" applyNumberFormat="1" applyFont="1" applyFill="1" applyBorder="1" applyAlignment="1">
      <alignment horizontal="center" vertical="center"/>
    </xf>
    <xf numFmtId="49" fontId="123" fillId="54" borderId="30" xfId="897" applyNumberFormat="1" applyFont="1" applyFill="1" applyBorder="1" applyAlignment="1">
      <alignment horizontal="center" vertical="center" wrapText="1"/>
    </xf>
    <xf numFmtId="49" fontId="123" fillId="54" borderId="28" xfId="897" applyNumberFormat="1" applyFont="1" applyFill="1" applyBorder="1" applyAlignment="1">
      <alignment horizontal="center" vertical="center" wrapText="1"/>
    </xf>
    <xf numFmtId="49" fontId="123" fillId="54" borderId="55" xfId="897" applyNumberFormat="1" applyFont="1" applyFill="1" applyBorder="1" applyAlignment="1">
      <alignment horizontal="center" vertical="center" wrapText="1"/>
    </xf>
    <xf numFmtId="49" fontId="123" fillId="54" borderId="30" xfId="897" applyNumberFormat="1" applyFont="1" applyFill="1" applyBorder="1" applyAlignment="1">
      <alignment horizontal="center" vertical="center"/>
    </xf>
    <xf numFmtId="49" fontId="123" fillId="54" borderId="61" xfId="897" applyNumberFormat="1" applyFont="1" applyFill="1" applyBorder="1" applyAlignment="1">
      <alignment horizontal="center" vertical="center"/>
    </xf>
    <xf numFmtId="49" fontId="123" fillId="54" borderId="56" xfId="897" applyNumberFormat="1" applyFont="1" applyFill="1" applyBorder="1" applyAlignment="1">
      <alignment horizontal="center" vertical="center"/>
    </xf>
    <xf numFmtId="49" fontId="123" fillId="54" borderId="57" xfId="897" applyNumberFormat="1" applyFont="1" applyFill="1" applyBorder="1" applyAlignment="1">
      <alignment horizontal="center" vertical="center"/>
    </xf>
    <xf numFmtId="49" fontId="123" fillId="54" borderId="53" xfId="897" applyNumberFormat="1" applyFont="1" applyFill="1" applyBorder="1" applyAlignment="1">
      <alignment horizontal="center" vertical="center"/>
    </xf>
    <xf numFmtId="188" fontId="127" fillId="56" borderId="33" xfId="897" applyNumberFormat="1" applyFont="1" applyFill="1" applyBorder="1" applyAlignment="1">
      <alignment horizontal="center" vertical="center" wrapText="1"/>
    </xf>
    <xf numFmtId="188" fontId="127" fillId="56" borderId="41" xfId="897" applyNumberFormat="1" applyFont="1" applyFill="1" applyBorder="1" applyAlignment="1">
      <alignment horizontal="center" vertical="center" wrapText="1"/>
    </xf>
    <xf numFmtId="188" fontId="123" fillId="54" borderId="33" xfId="897" applyNumberFormat="1" applyFont="1" applyFill="1" applyBorder="1" applyAlignment="1">
      <alignment horizontal="center" vertical="center"/>
    </xf>
    <xf numFmtId="188" fontId="123" fillId="54" borderId="45" xfId="897" applyNumberFormat="1" applyFont="1" applyFill="1" applyBorder="1" applyAlignment="1">
      <alignment horizontal="center" vertical="center"/>
    </xf>
    <xf numFmtId="188" fontId="123" fillId="54" borderId="49" xfId="897" applyNumberFormat="1" applyFont="1" applyFill="1" applyBorder="1" applyAlignment="1">
      <alignment horizontal="center" vertical="center"/>
    </xf>
    <xf numFmtId="49" fontId="123" fillId="54" borderId="34" xfId="897" applyNumberFormat="1" applyFont="1" applyFill="1" applyBorder="1" applyAlignment="1">
      <alignment horizontal="center" vertical="center"/>
    </xf>
    <xf numFmtId="49" fontId="123" fillId="54" borderId="35" xfId="897" applyNumberFormat="1" applyFont="1" applyFill="1" applyBorder="1" applyAlignment="1">
      <alignment horizontal="center" vertical="center"/>
    </xf>
    <xf numFmtId="49" fontId="123" fillId="54" borderId="36" xfId="897" applyNumberFormat="1" applyFont="1" applyFill="1" applyBorder="1" applyAlignment="1">
      <alignment horizontal="center" vertical="center"/>
    </xf>
    <xf numFmtId="188" fontId="123" fillId="54" borderId="29" xfId="897" applyNumberFormat="1" applyFont="1" applyFill="1" applyBorder="1" applyAlignment="1">
      <alignment horizontal="center" vertical="center"/>
    </xf>
    <xf numFmtId="188" fontId="123" fillId="54" borderId="30" xfId="897" applyNumberFormat="1" applyFont="1" applyFill="1" applyBorder="1" applyAlignment="1">
      <alignment horizontal="center" vertical="center"/>
    </xf>
    <xf numFmtId="188" fontId="123" fillId="54" borderId="28" xfId="897" applyNumberFormat="1" applyFont="1" applyFill="1" applyBorder="1" applyAlignment="1">
      <alignment horizontal="center" vertical="center"/>
    </xf>
    <xf numFmtId="188" fontId="130" fillId="54" borderId="72" xfId="897" applyNumberFormat="1" applyFont="1" applyFill="1" applyBorder="1" applyAlignment="1">
      <alignment horizontal="center" vertical="center"/>
    </xf>
    <xf numFmtId="188" fontId="130" fillId="54" borderId="24" xfId="897" applyNumberFormat="1" applyFont="1" applyFill="1" applyBorder="1" applyAlignment="1">
      <alignment horizontal="center" vertical="center"/>
    </xf>
    <xf numFmtId="188" fontId="130" fillId="54" borderId="75" xfId="897" applyNumberFormat="1" applyFont="1" applyFill="1" applyBorder="1" applyAlignment="1">
      <alignment horizontal="center" vertical="center"/>
    </xf>
    <xf numFmtId="3" fontId="123" fillId="54" borderId="34" xfId="897" applyNumberFormat="1" applyFont="1" applyFill="1" applyBorder="1" applyAlignment="1">
      <alignment horizontal="center" vertical="center" wrapText="1"/>
    </xf>
    <xf numFmtId="3" fontId="123" fillId="54" borderId="35" xfId="897" applyNumberFormat="1" applyFont="1" applyFill="1" applyBorder="1" applyAlignment="1">
      <alignment horizontal="center" vertical="center" wrapText="1"/>
    </xf>
    <xf numFmtId="3" fontId="123" fillId="54" borderId="36" xfId="897" applyNumberFormat="1" applyFont="1" applyFill="1" applyBorder="1" applyAlignment="1">
      <alignment horizontal="center" vertical="center" wrapText="1"/>
    </xf>
    <xf numFmtId="49" fontId="123" fillId="54" borderId="54" xfId="897" applyNumberFormat="1" applyFont="1" applyFill="1" applyBorder="1" applyAlignment="1">
      <alignment horizontal="center" vertical="center"/>
    </xf>
    <xf numFmtId="49" fontId="123" fillId="54" borderId="59" xfId="897" applyNumberFormat="1" applyFont="1" applyFill="1" applyBorder="1" applyAlignment="1">
      <alignment horizontal="center" vertical="center"/>
    </xf>
    <xf numFmtId="188" fontId="123" fillId="54" borderId="67" xfId="897" applyNumberFormat="1" applyFont="1" applyFill="1" applyBorder="1" applyAlignment="1">
      <alignment horizontal="center" vertical="center"/>
    </xf>
    <xf numFmtId="188" fontId="123" fillId="54" borderId="72" xfId="897" applyNumberFormat="1" applyFont="1" applyFill="1" applyBorder="1" applyAlignment="1">
      <alignment horizontal="center" vertical="center"/>
    </xf>
    <xf numFmtId="188" fontId="123" fillId="54" borderId="51" xfId="897" applyNumberFormat="1" applyFont="1" applyFill="1" applyBorder="1" applyAlignment="1">
      <alignment horizontal="center" vertical="center"/>
    </xf>
    <xf numFmtId="188" fontId="123" fillId="54" borderId="41" xfId="897" applyNumberFormat="1" applyFont="1" applyFill="1" applyBorder="1" applyAlignment="1">
      <alignment horizontal="center" vertical="center"/>
    </xf>
    <xf numFmtId="0" fontId="123" fillId="0" borderId="17" xfId="0" applyFont="1" applyBorder="1" applyAlignment="1">
      <alignment horizontal="center" vertical="center"/>
    </xf>
    <xf numFmtId="0" fontId="123" fillId="0" borderId="21" xfId="0" applyFont="1" applyBorder="1" applyAlignment="1">
      <alignment horizontal="center" vertical="center"/>
    </xf>
    <xf numFmtId="0" fontId="123" fillId="0" borderId="18" xfId="0" applyFont="1" applyBorder="1" applyAlignment="1">
      <alignment horizontal="center" vertical="center"/>
    </xf>
    <xf numFmtId="0" fontId="123" fillId="0" borderId="1" xfId="0" applyFont="1" applyBorder="1" applyAlignment="1">
      <alignment horizontal="center" vertical="center"/>
    </xf>
    <xf numFmtId="0" fontId="123" fillId="54" borderId="1" xfId="0" applyFont="1" applyFill="1" applyBorder="1" applyAlignment="1">
      <alignment horizontal="center"/>
    </xf>
    <xf numFmtId="0" fontId="123" fillId="0" borderId="1" xfId="0" applyFont="1" applyBorder="1" applyAlignment="1">
      <alignment horizontal="center" vertical="center" wrapText="1"/>
    </xf>
    <xf numFmtId="2" fontId="123" fillId="54" borderId="17" xfId="0" applyNumberFormat="1" applyFont="1" applyFill="1" applyBorder="1" applyAlignment="1">
      <alignment horizontal="center" vertical="center" wrapText="1"/>
    </xf>
    <xf numFmtId="2" fontId="123" fillId="54" borderId="18" xfId="0" applyNumberFormat="1" applyFont="1" applyFill="1" applyBorder="1" applyAlignment="1">
      <alignment horizontal="center" vertical="center" wrapText="1"/>
    </xf>
    <xf numFmtId="49" fontId="2" fillId="0" borderId="17" xfId="2019" applyNumberFormat="1" applyFont="1" applyBorder="1" applyAlignment="1">
      <alignment horizontal="center" vertical="center" wrapText="1"/>
    </xf>
    <xf numFmtId="49" fontId="2" fillId="0" borderId="18" xfId="2019" applyNumberFormat="1" applyFont="1" applyBorder="1" applyAlignment="1">
      <alignment horizontal="center" vertical="center" wrapText="1"/>
    </xf>
    <xf numFmtId="0" fontId="123" fillId="0" borderId="1" xfId="0" applyFont="1" applyBorder="1" applyAlignment="1">
      <alignment horizontal="justify" vertical="center" wrapText="1"/>
    </xf>
    <xf numFmtId="0" fontId="123" fillId="0" borderId="17" xfId="0" applyFont="1" applyBorder="1" applyAlignment="1">
      <alignment horizontal="left" vertical="center" wrapText="1"/>
    </xf>
    <xf numFmtId="0" fontId="123" fillId="0" borderId="21" xfId="0" applyFont="1" applyBorder="1" applyAlignment="1">
      <alignment horizontal="left" vertical="center" wrapText="1"/>
    </xf>
    <xf numFmtId="0" fontId="123" fillId="0" borderId="18" xfId="0" applyFont="1" applyBorder="1" applyAlignment="1">
      <alignment horizontal="left" vertical="center" wrapText="1"/>
    </xf>
    <xf numFmtId="2" fontId="123" fillId="0" borderId="1" xfId="0" applyNumberFormat="1" applyFont="1" applyBorder="1" applyAlignment="1">
      <alignment horizontal="center" vertical="center" wrapText="1"/>
    </xf>
    <xf numFmtId="212" fontId="123" fillId="0" borderId="17" xfId="0" applyNumberFormat="1" applyFont="1" applyBorder="1" applyAlignment="1">
      <alignment horizontal="center" vertical="center" wrapText="1"/>
    </xf>
    <xf numFmtId="212" fontId="123" fillId="0" borderId="21" xfId="0" applyNumberFormat="1" applyFont="1" applyBorder="1" applyAlignment="1">
      <alignment horizontal="center" vertical="center" wrapText="1"/>
    </xf>
    <xf numFmtId="212" fontId="123" fillId="0" borderId="18" xfId="0" applyNumberFormat="1" applyFont="1" applyBorder="1" applyAlignment="1">
      <alignment horizontal="center" vertical="center" wrapText="1"/>
    </xf>
    <xf numFmtId="212" fontId="123" fillId="0" borderId="1" xfId="0" applyNumberFormat="1" applyFont="1" applyBorder="1" applyAlignment="1">
      <alignment horizontal="center" vertical="center" wrapText="1"/>
    </xf>
    <xf numFmtId="0" fontId="123" fillId="0" borderId="17" xfId="0" applyFont="1" applyBorder="1" applyAlignment="1">
      <alignment horizontal="center" vertical="center" wrapText="1"/>
    </xf>
    <xf numFmtId="0" fontId="123" fillId="0" borderId="18" xfId="0" applyFont="1" applyBorder="1" applyAlignment="1">
      <alignment horizontal="center" vertical="center" wrapText="1"/>
    </xf>
    <xf numFmtId="0" fontId="123" fillId="54" borderId="17" xfId="0" applyFont="1" applyFill="1" applyBorder="1" applyAlignment="1">
      <alignment horizontal="center" vertical="center" wrapText="1"/>
    </xf>
    <xf numFmtId="0" fontId="123" fillId="54" borderId="18" xfId="0" applyFont="1" applyFill="1" applyBorder="1" applyAlignment="1">
      <alignment horizontal="center" vertical="center" wrapText="1"/>
    </xf>
    <xf numFmtId="49" fontId="2" fillId="0" borderId="1" xfId="2019" applyNumberFormat="1" applyFont="1" applyBorder="1" applyAlignment="1">
      <alignment horizontal="center" vertical="center" wrapText="1"/>
    </xf>
    <xf numFmtId="0" fontId="123" fillId="0" borderId="1" xfId="0" applyFont="1" applyBorder="1" applyAlignment="1">
      <alignment horizontal="left" vertical="center" wrapText="1"/>
    </xf>
    <xf numFmtId="0" fontId="123" fillId="0" borderId="1" xfId="0" applyFont="1" applyBorder="1" applyAlignment="1">
      <alignment horizontal="center"/>
    </xf>
    <xf numFmtId="0" fontId="123" fillId="54" borderId="1" xfId="0" applyFont="1" applyFill="1" applyBorder="1" applyAlignment="1">
      <alignment horizontal="center" vertical="center" wrapText="1"/>
    </xf>
    <xf numFmtId="0" fontId="123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" fontId="123" fillId="54" borderId="37" xfId="897" applyNumberFormat="1" applyFont="1" applyFill="1" applyBorder="1" applyAlignment="1">
      <alignment horizontal="center" vertical="center"/>
    </xf>
    <xf numFmtId="188" fontId="123" fillId="54" borderId="20" xfId="897" applyNumberFormat="1" applyFont="1" applyFill="1" applyBorder="1" applyAlignment="1">
      <alignment horizontal="center" vertical="center" wrapText="1"/>
    </xf>
    <xf numFmtId="188" fontId="123" fillId="54" borderId="32" xfId="897" applyNumberFormat="1" applyFont="1" applyFill="1" applyBorder="1" applyAlignment="1">
      <alignment horizontal="center" vertical="center" wrapText="1"/>
    </xf>
    <xf numFmtId="0" fontId="123" fillId="0" borderId="20" xfId="0" applyFont="1" applyBorder="1" applyAlignment="1">
      <alignment horizontal="center" vertical="center" wrapText="1"/>
    </xf>
    <xf numFmtId="0" fontId="133" fillId="0" borderId="0" xfId="0" applyFont="1" applyAlignment="1">
      <alignment horizontal="center"/>
    </xf>
    <xf numFmtId="0" fontId="133" fillId="0" borderId="0" xfId="0" applyFont="1" applyAlignment="1">
      <alignment horizontal="center" vertical="center" wrapText="1"/>
    </xf>
    <xf numFmtId="0" fontId="133" fillId="0" borderId="20" xfId="0" applyFont="1" applyBorder="1" applyAlignment="1">
      <alignment horizontal="center" vertical="center"/>
    </xf>
    <xf numFmtId="0" fontId="123" fillId="0" borderId="0" xfId="0" applyFont="1" applyAlignment="1">
      <alignment horizontal="center"/>
    </xf>
  </cellXfs>
  <cellStyles count="2036">
    <cellStyle name=" 1" xfId="1"/>
    <cellStyle name="_x000a_bidires=100_x000d_" xfId="1120"/>
    <cellStyle name="%" xfId="2"/>
    <cellStyle name="%_Inputs" xfId="3"/>
    <cellStyle name="%_Inputs (const)" xfId="4"/>
    <cellStyle name="%_Inputs Co" xfId="5"/>
    <cellStyle name="?…?ж?Ш?и [0.00]" xfId="1121"/>
    <cellStyle name="?W??_‘O’с?р??" xfId="1122"/>
    <cellStyle name="_CashFlow_2007_проект_02_02_final" xfId="1123"/>
    <cellStyle name="_Model_RAB Мой" xfId="6"/>
    <cellStyle name="_Model_RAB Мой 2" xfId="1124"/>
    <cellStyle name="_Model_RAB Мой 2_OREP.KU.2011.MONTHLY.02(v0.1)" xfId="1125"/>
    <cellStyle name="_Model_RAB Мой 2_OREP.KU.2011.MONTHLY.02(v0.4)" xfId="1126"/>
    <cellStyle name="_Model_RAB Мой 2_OREP.KU.2011.MONTHLY.11(v1.4)" xfId="1127"/>
    <cellStyle name="_Model_RAB Мой 2_UPDATE.OREP.KU.2011.MONTHLY.02.TO.1.2" xfId="1128"/>
    <cellStyle name="_Model_RAB Мой_46EE.2011(v1.0)" xfId="1129"/>
    <cellStyle name="_Model_RAB Мой_46EE.2011(v1.0)_46TE.2011(v1.0)" xfId="1130"/>
    <cellStyle name="_Model_RAB Мой_46EE.2011(v1.0)_INDEX.STATION.2012(v1.0)_" xfId="1131"/>
    <cellStyle name="_Model_RAB Мой_46EE.2011(v1.0)_INDEX.STATION.2012(v2.0)" xfId="1132"/>
    <cellStyle name="_Model_RAB Мой_46EE.2011(v1.0)_INDEX.STATION.2012(v2.1)" xfId="1133"/>
    <cellStyle name="_Model_RAB Мой_46EE.2011(v1.0)_TEPLO.PREDEL.2012.M(v1.1)_test" xfId="1134"/>
    <cellStyle name="_Model_RAB Мой_46EE.2011(v1.2)" xfId="1135"/>
    <cellStyle name="_Model_RAB Мой_46EP.2012(v0.1)" xfId="1136"/>
    <cellStyle name="_Model_RAB Мой_46TE.2011(v1.0)" xfId="1137"/>
    <cellStyle name="_Model_RAB Мой_ARMRAZR" xfId="1138"/>
    <cellStyle name="_Model_RAB Мой_BALANCE.WARM.2010.FACT(v1.0)" xfId="1139"/>
    <cellStyle name="_Model_RAB Мой_BALANCE.WARM.2010.PLAN" xfId="1140"/>
    <cellStyle name="_Model_RAB Мой_BALANCE.WARM.2011YEAR(v0.7)" xfId="1141"/>
    <cellStyle name="_Model_RAB Мой_BALANCE.WARM.2011YEAR.NEW.UPDATE.SCHEME" xfId="7"/>
    <cellStyle name="_Model_RAB Мой_EE.2REK.P2011.4.78(v0.3)" xfId="1142"/>
    <cellStyle name="_Model_RAB Мой_FORM910.2012(v1.1)" xfId="1143"/>
    <cellStyle name="_Model_RAB Мой_INVEST.EE.PLAN.4.78(v0.1)" xfId="1144"/>
    <cellStyle name="_Model_RAB Мой_INVEST.EE.PLAN.4.78(v0.3)" xfId="1145"/>
    <cellStyle name="_Model_RAB Мой_INVEST.EE.PLAN.4.78(v1.0)" xfId="1146"/>
    <cellStyle name="_Model_RAB Мой_INVEST.PLAN.4.78(v0.1)" xfId="1147"/>
    <cellStyle name="_Model_RAB Мой_INVEST.WARM.PLAN.4.78(v0.1)" xfId="1148"/>
    <cellStyle name="_Model_RAB Мой_INVEST_WARM_PLAN" xfId="1149"/>
    <cellStyle name="_Model_RAB Мой_NADB.JNVLS.APTEKA.2011(v1.3.3)" xfId="1150"/>
    <cellStyle name="_Model_RAB Мой_NADB.JNVLS.APTEKA.2011(v1.3.3)_46TE.2011(v1.0)" xfId="1151"/>
    <cellStyle name="_Model_RAB Мой_NADB.JNVLS.APTEKA.2011(v1.3.3)_INDEX.STATION.2012(v1.0)_" xfId="1152"/>
    <cellStyle name="_Model_RAB Мой_NADB.JNVLS.APTEKA.2011(v1.3.3)_INDEX.STATION.2012(v2.0)" xfId="1153"/>
    <cellStyle name="_Model_RAB Мой_NADB.JNVLS.APTEKA.2011(v1.3.3)_INDEX.STATION.2012(v2.1)" xfId="1154"/>
    <cellStyle name="_Model_RAB Мой_NADB.JNVLS.APTEKA.2011(v1.3.3)_TEPLO.PREDEL.2012.M(v1.1)_test" xfId="1155"/>
    <cellStyle name="_Model_RAB Мой_NADB.JNVLS.APTEKA.2011(v1.3.4)" xfId="1156"/>
    <cellStyle name="_Model_RAB Мой_NADB.JNVLS.APTEKA.2011(v1.3.4)_46TE.2011(v1.0)" xfId="1157"/>
    <cellStyle name="_Model_RAB Мой_NADB.JNVLS.APTEKA.2011(v1.3.4)_INDEX.STATION.2012(v1.0)_" xfId="1158"/>
    <cellStyle name="_Model_RAB Мой_NADB.JNVLS.APTEKA.2011(v1.3.4)_INDEX.STATION.2012(v2.0)" xfId="1159"/>
    <cellStyle name="_Model_RAB Мой_NADB.JNVLS.APTEKA.2011(v1.3.4)_INDEX.STATION.2012(v2.1)" xfId="1160"/>
    <cellStyle name="_Model_RAB Мой_NADB.JNVLS.APTEKA.2011(v1.3.4)_TEPLO.PREDEL.2012.M(v1.1)_test" xfId="1161"/>
    <cellStyle name="_Model_RAB Мой_PASSPORT.TEPLO.PROIZV(v2.1)" xfId="1162"/>
    <cellStyle name="_Model_RAB Мой_PREDEL.JKH.UTV.2011(v1.0.1)" xfId="1163"/>
    <cellStyle name="_Model_RAB Мой_PREDEL.JKH.UTV.2011(v1.0.1)_46TE.2011(v1.0)" xfId="1164"/>
    <cellStyle name="_Model_RAB Мой_PREDEL.JKH.UTV.2011(v1.0.1)_INDEX.STATION.2012(v1.0)_" xfId="1165"/>
    <cellStyle name="_Model_RAB Мой_PREDEL.JKH.UTV.2011(v1.0.1)_INDEX.STATION.2012(v2.0)" xfId="1166"/>
    <cellStyle name="_Model_RAB Мой_PREDEL.JKH.UTV.2011(v1.0.1)_INDEX.STATION.2012(v2.1)" xfId="1167"/>
    <cellStyle name="_Model_RAB Мой_PREDEL.JKH.UTV.2011(v1.0.1)_TEPLO.PREDEL.2012.M(v1.1)_test" xfId="1168"/>
    <cellStyle name="_Model_RAB Мой_PREDEL.JKH.UTV.2011(v1.1)" xfId="1169"/>
    <cellStyle name="_Model_RAB Мой_REP.BLR.2012(v1.0)" xfId="1170"/>
    <cellStyle name="_Model_RAB Мой_TEPLO.PREDEL.2012.M(v1.1)" xfId="1171"/>
    <cellStyle name="_Model_RAB Мой_TEST.TEMPLATE" xfId="1172"/>
    <cellStyle name="_Model_RAB Мой_UPDATE.46EE.2011.TO.1.1" xfId="1173"/>
    <cellStyle name="_Model_RAB Мой_UPDATE.46TE.2011.TO.1.1" xfId="1174"/>
    <cellStyle name="_Model_RAB Мой_UPDATE.46TE.2011.TO.1.2" xfId="1175"/>
    <cellStyle name="_Model_RAB Мой_UPDATE.BALANCE.WARM.2011YEAR.TO.1.1" xfId="8"/>
    <cellStyle name="_Model_RAB Мой_UPDATE.BALANCE.WARM.2011YEAR.TO.1.1 2" xfId="2025"/>
    <cellStyle name="_Model_RAB Мой_UPDATE.BALANCE.WARM.2011YEAR.TO.1.1_46TE.2011(v1.0)" xfId="1176"/>
    <cellStyle name="_Model_RAB Мой_UPDATE.BALANCE.WARM.2011YEAR.TO.1.1_INDEX.STATION.2012(v1.0)_" xfId="1177"/>
    <cellStyle name="_Model_RAB Мой_UPDATE.BALANCE.WARM.2011YEAR.TO.1.1_INDEX.STATION.2012(v2.0)" xfId="1178"/>
    <cellStyle name="_Model_RAB Мой_UPDATE.BALANCE.WARM.2011YEAR.TO.1.1_INDEX.STATION.2012(v2.1)" xfId="1179"/>
    <cellStyle name="_Model_RAB Мой_UPDATE.BALANCE.WARM.2011YEAR.TO.1.1_OREP.KU.2011.MONTHLY.02(v1.1)" xfId="1180"/>
    <cellStyle name="_Model_RAB Мой_UPDATE.BALANCE.WARM.2011YEAR.TO.1.1_TEPLO.PREDEL.2012.M(v1.1)_test" xfId="1181"/>
    <cellStyle name="_Model_RAB Мой_UPDATE.NADB.JNVLS.APTEKA.2011.TO.1.3.4" xfId="1182"/>
    <cellStyle name="_Model_RAB_MRSK_svod" xfId="9"/>
    <cellStyle name="_Model_RAB_MRSK_svod 2" xfId="1183"/>
    <cellStyle name="_Model_RAB_MRSK_svod 2_OREP.KU.2011.MONTHLY.02(v0.1)" xfId="1184"/>
    <cellStyle name="_Model_RAB_MRSK_svod 2_OREP.KU.2011.MONTHLY.02(v0.4)" xfId="1185"/>
    <cellStyle name="_Model_RAB_MRSK_svod 2_OREP.KU.2011.MONTHLY.11(v1.4)" xfId="1186"/>
    <cellStyle name="_Model_RAB_MRSK_svod 2_UPDATE.OREP.KU.2011.MONTHLY.02.TO.1.2" xfId="1187"/>
    <cellStyle name="_Model_RAB_MRSK_svod_46EE.2011(v1.0)" xfId="1188"/>
    <cellStyle name="_Model_RAB_MRSK_svod_46EE.2011(v1.0)_46TE.2011(v1.0)" xfId="1189"/>
    <cellStyle name="_Model_RAB_MRSK_svod_46EE.2011(v1.0)_INDEX.STATION.2012(v1.0)_" xfId="1190"/>
    <cellStyle name="_Model_RAB_MRSK_svod_46EE.2011(v1.0)_INDEX.STATION.2012(v2.0)" xfId="1191"/>
    <cellStyle name="_Model_RAB_MRSK_svod_46EE.2011(v1.0)_INDEX.STATION.2012(v2.1)" xfId="1192"/>
    <cellStyle name="_Model_RAB_MRSK_svod_46EE.2011(v1.0)_TEPLO.PREDEL.2012.M(v1.1)_test" xfId="1193"/>
    <cellStyle name="_Model_RAB_MRSK_svod_46EE.2011(v1.2)" xfId="1194"/>
    <cellStyle name="_Model_RAB_MRSK_svod_46EP.2012(v0.1)" xfId="1195"/>
    <cellStyle name="_Model_RAB_MRSK_svod_46TE.2011(v1.0)" xfId="1196"/>
    <cellStyle name="_Model_RAB_MRSK_svod_ARMRAZR" xfId="1197"/>
    <cellStyle name="_Model_RAB_MRSK_svod_BALANCE.WARM.2010.FACT(v1.0)" xfId="1198"/>
    <cellStyle name="_Model_RAB_MRSK_svod_BALANCE.WARM.2010.PLAN" xfId="1199"/>
    <cellStyle name="_Model_RAB_MRSK_svod_BALANCE.WARM.2011YEAR(v0.7)" xfId="1200"/>
    <cellStyle name="_Model_RAB_MRSK_svod_BALANCE.WARM.2011YEAR.NEW.UPDATE.SCHEME" xfId="10"/>
    <cellStyle name="_Model_RAB_MRSK_svod_EE.2REK.P2011.4.78(v0.3)" xfId="1201"/>
    <cellStyle name="_Model_RAB_MRSK_svod_FORM910.2012(v1.1)" xfId="1202"/>
    <cellStyle name="_Model_RAB_MRSK_svod_INVEST.EE.PLAN.4.78(v0.1)" xfId="1203"/>
    <cellStyle name="_Model_RAB_MRSK_svod_INVEST.EE.PLAN.4.78(v0.3)" xfId="1204"/>
    <cellStyle name="_Model_RAB_MRSK_svod_INVEST.EE.PLAN.4.78(v1.0)" xfId="1205"/>
    <cellStyle name="_Model_RAB_MRSK_svod_INVEST.PLAN.4.78(v0.1)" xfId="1206"/>
    <cellStyle name="_Model_RAB_MRSK_svod_INVEST.WARM.PLAN.4.78(v0.1)" xfId="1207"/>
    <cellStyle name="_Model_RAB_MRSK_svod_INVEST_WARM_PLAN" xfId="1208"/>
    <cellStyle name="_Model_RAB_MRSK_svod_NADB.JNVLS.APTEKA.2011(v1.3.3)" xfId="1209"/>
    <cellStyle name="_Model_RAB_MRSK_svod_NADB.JNVLS.APTEKA.2011(v1.3.3)_46TE.2011(v1.0)" xfId="1210"/>
    <cellStyle name="_Model_RAB_MRSK_svod_NADB.JNVLS.APTEKA.2011(v1.3.3)_INDEX.STATION.2012(v1.0)_" xfId="1211"/>
    <cellStyle name="_Model_RAB_MRSK_svod_NADB.JNVLS.APTEKA.2011(v1.3.3)_INDEX.STATION.2012(v2.0)" xfId="1212"/>
    <cellStyle name="_Model_RAB_MRSK_svod_NADB.JNVLS.APTEKA.2011(v1.3.3)_INDEX.STATION.2012(v2.1)" xfId="1213"/>
    <cellStyle name="_Model_RAB_MRSK_svod_NADB.JNVLS.APTEKA.2011(v1.3.3)_TEPLO.PREDEL.2012.M(v1.1)_test" xfId="1214"/>
    <cellStyle name="_Model_RAB_MRSK_svod_NADB.JNVLS.APTEKA.2011(v1.3.4)" xfId="1215"/>
    <cellStyle name="_Model_RAB_MRSK_svod_NADB.JNVLS.APTEKA.2011(v1.3.4)_46TE.2011(v1.0)" xfId="1216"/>
    <cellStyle name="_Model_RAB_MRSK_svod_NADB.JNVLS.APTEKA.2011(v1.3.4)_INDEX.STATION.2012(v1.0)_" xfId="1217"/>
    <cellStyle name="_Model_RAB_MRSK_svod_NADB.JNVLS.APTEKA.2011(v1.3.4)_INDEX.STATION.2012(v2.0)" xfId="1218"/>
    <cellStyle name="_Model_RAB_MRSK_svod_NADB.JNVLS.APTEKA.2011(v1.3.4)_INDEX.STATION.2012(v2.1)" xfId="1219"/>
    <cellStyle name="_Model_RAB_MRSK_svod_NADB.JNVLS.APTEKA.2011(v1.3.4)_TEPLO.PREDEL.2012.M(v1.1)_test" xfId="1220"/>
    <cellStyle name="_Model_RAB_MRSK_svod_PASSPORT.TEPLO.PROIZV(v2.1)" xfId="1221"/>
    <cellStyle name="_Model_RAB_MRSK_svod_PREDEL.JKH.UTV.2011(v1.0.1)" xfId="1222"/>
    <cellStyle name="_Model_RAB_MRSK_svod_PREDEL.JKH.UTV.2011(v1.0.1)_46TE.2011(v1.0)" xfId="1223"/>
    <cellStyle name="_Model_RAB_MRSK_svod_PREDEL.JKH.UTV.2011(v1.0.1)_INDEX.STATION.2012(v1.0)_" xfId="1224"/>
    <cellStyle name="_Model_RAB_MRSK_svod_PREDEL.JKH.UTV.2011(v1.0.1)_INDEX.STATION.2012(v2.0)" xfId="1225"/>
    <cellStyle name="_Model_RAB_MRSK_svod_PREDEL.JKH.UTV.2011(v1.0.1)_INDEX.STATION.2012(v2.1)" xfId="1226"/>
    <cellStyle name="_Model_RAB_MRSK_svod_PREDEL.JKH.UTV.2011(v1.0.1)_TEPLO.PREDEL.2012.M(v1.1)_test" xfId="1227"/>
    <cellStyle name="_Model_RAB_MRSK_svod_PREDEL.JKH.UTV.2011(v1.1)" xfId="1228"/>
    <cellStyle name="_Model_RAB_MRSK_svod_REP.BLR.2012(v1.0)" xfId="1229"/>
    <cellStyle name="_Model_RAB_MRSK_svod_TEPLO.PREDEL.2012.M(v1.1)" xfId="1230"/>
    <cellStyle name="_Model_RAB_MRSK_svod_TEST.TEMPLATE" xfId="1231"/>
    <cellStyle name="_Model_RAB_MRSK_svod_UPDATE.46EE.2011.TO.1.1" xfId="1232"/>
    <cellStyle name="_Model_RAB_MRSK_svod_UPDATE.46TE.2011.TO.1.1" xfId="1233"/>
    <cellStyle name="_Model_RAB_MRSK_svod_UPDATE.46TE.2011.TO.1.2" xfId="1234"/>
    <cellStyle name="_Model_RAB_MRSK_svod_UPDATE.BALANCE.WARM.2011YEAR.TO.1.1" xfId="11"/>
    <cellStyle name="_Model_RAB_MRSK_svod_UPDATE.BALANCE.WARM.2011YEAR.TO.1.1 2" xfId="2024"/>
    <cellStyle name="_Model_RAB_MRSK_svod_UPDATE.BALANCE.WARM.2011YEAR.TO.1.1_46TE.2011(v1.0)" xfId="1235"/>
    <cellStyle name="_Model_RAB_MRSK_svod_UPDATE.BALANCE.WARM.2011YEAR.TO.1.1_INDEX.STATION.2012(v1.0)_" xfId="1236"/>
    <cellStyle name="_Model_RAB_MRSK_svod_UPDATE.BALANCE.WARM.2011YEAR.TO.1.1_INDEX.STATION.2012(v2.0)" xfId="1237"/>
    <cellStyle name="_Model_RAB_MRSK_svod_UPDATE.BALANCE.WARM.2011YEAR.TO.1.1_INDEX.STATION.2012(v2.1)" xfId="1238"/>
    <cellStyle name="_Model_RAB_MRSK_svod_UPDATE.BALANCE.WARM.2011YEAR.TO.1.1_OREP.KU.2011.MONTHLY.02(v1.1)" xfId="1239"/>
    <cellStyle name="_Model_RAB_MRSK_svod_UPDATE.BALANCE.WARM.2011YEAR.TO.1.1_TEPLO.PREDEL.2012.M(v1.1)_test" xfId="1240"/>
    <cellStyle name="_Model_RAB_MRSK_svod_UPDATE.NADB.JNVLS.APTEKA.2011.TO.1.3.4" xfId="1241"/>
    <cellStyle name="_Plug" xfId="1242"/>
    <cellStyle name="_Бюджет2006_ПОКАЗАТЕЛИ СВОДНЫЕ" xfId="1243"/>
    <cellStyle name="_ВО ОП ТЭС-ОТ- 2007" xfId="12"/>
    <cellStyle name="_ВО ОП ТЭС-ОТ- 2007_Новая инструкция1_фст" xfId="1244"/>
    <cellStyle name="_ВФ ОАО ТЭС-ОТ- 2009" xfId="13"/>
    <cellStyle name="_ВФ ОАО ТЭС-ОТ- 2009_Новая инструкция1_фст" xfId="1245"/>
    <cellStyle name="_выручка по присоединениям2" xfId="14"/>
    <cellStyle name="_выручка по присоединениям2_Новая инструкция1_фст" xfId="1246"/>
    <cellStyle name="_Договор аренды ЯЭ с разбивкой" xfId="15"/>
    <cellStyle name="_Договор аренды ЯЭ с разбивкой_Новая инструкция1_фст" xfId="1247"/>
    <cellStyle name="_Защита ФЗП" xfId="1248"/>
    <cellStyle name="_Исходные данные для модели" xfId="16"/>
    <cellStyle name="_Исходные данные для модели_Новая инструкция1_фст" xfId="1249"/>
    <cellStyle name="_Консолидация-2008-проект-new" xfId="1250"/>
    <cellStyle name="_МОДЕЛЬ_1 (2)" xfId="17"/>
    <cellStyle name="_МОДЕЛЬ_1 (2) 2" xfId="1251"/>
    <cellStyle name="_МОДЕЛЬ_1 (2) 2_OREP.KU.2011.MONTHLY.02(v0.1)" xfId="1252"/>
    <cellStyle name="_МОДЕЛЬ_1 (2) 2_OREP.KU.2011.MONTHLY.02(v0.4)" xfId="1253"/>
    <cellStyle name="_МОДЕЛЬ_1 (2) 2_OREP.KU.2011.MONTHLY.11(v1.4)" xfId="1254"/>
    <cellStyle name="_МОДЕЛЬ_1 (2) 2_UPDATE.OREP.KU.2011.MONTHLY.02.TO.1.2" xfId="1255"/>
    <cellStyle name="_МОДЕЛЬ_1 (2)_46EE.2011(v1.0)" xfId="1256"/>
    <cellStyle name="_МОДЕЛЬ_1 (2)_46EE.2011(v1.0)_46TE.2011(v1.0)" xfId="1257"/>
    <cellStyle name="_МОДЕЛЬ_1 (2)_46EE.2011(v1.0)_INDEX.STATION.2012(v1.0)_" xfId="1258"/>
    <cellStyle name="_МОДЕЛЬ_1 (2)_46EE.2011(v1.0)_INDEX.STATION.2012(v2.0)" xfId="1259"/>
    <cellStyle name="_МОДЕЛЬ_1 (2)_46EE.2011(v1.0)_INDEX.STATION.2012(v2.1)" xfId="1260"/>
    <cellStyle name="_МОДЕЛЬ_1 (2)_46EE.2011(v1.0)_TEPLO.PREDEL.2012.M(v1.1)_test" xfId="1261"/>
    <cellStyle name="_МОДЕЛЬ_1 (2)_46EE.2011(v1.2)" xfId="1262"/>
    <cellStyle name="_МОДЕЛЬ_1 (2)_46EP.2012(v0.1)" xfId="1263"/>
    <cellStyle name="_МОДЕЛЬ_1 (2)_46TE.2011(v1.0)" xfId="1264"/>
    <cellStyle name="_МОДЕЛЬ_1 (2)_ARMRAZR" xfId="1265"/>
    <cellStyle name="_МОДЕЛЬ_1 (2)_BALANCE.WARM.2010.FACT(v1.0)" xfId="1266"/>
    <cellStyle name="_МОДЕЛЬ_1 (2)_BALANCE.WARM.2010.PLAN" xfId="1267"/>
    <cellStyle name="_МОДЕЛЬ_1 (2)_BALANCE.WARM.2011YEAR(v0.7)" xfId="1268"/>
    <cellStyle name="_МОДЕЛЬ_1 (2)_BALANCE.WARM.2011YEAR.NEW.UPDATE.SCHEME" xfId="18"/>
    <cellStyle name="_МОДЕЛЬ_1 (2)_EE.2REK.P2011.4.78(v0.3)" xfId="1269"/>
    <cellStyle name="_МОДЕЛЬ_1 (2)_FORM910.2012(v1.1)" xfId="1270"/>
    <cellStyle name="_МОДЕЛЬ_1 (2)_INVEST.EE.PLAN.4.78(v0.1)" xfId="1271"/>
    <cellStyle name="_МОДЕЛЬ_1 (2)_INVEST.EE.PLAN.4.78(v0.3)" xfId="1272"/>
    <cellStyle name="_МОДЕЛЬ_1 (2)_INVEST.EE.PLAN.4.78(v1.0)" xfId="1273"/>
    <cellStyle name="_МОДЕЛЬ_1 (2)_INVEST.PLAN.4.78(v0.1)" xfId="1274"/>
    <cellStyle name="_МОДЕЛЬ_1 (2)_INVEST.WARM.PLAN.4.78(v0.1)" xfId="1275"/>
    <cellStyle name="_МОДЕЛЬ_1 (2)_INVEST_WARM_PLAN" xfId="1276"/>
    <cellStyle name="_МОДЕЛЬ_1 (2)_NADB.JNVLS.APTEKA.2011(v1.3.3)" xfId="1277"/>
    <cellStyle name="_МОДЕЛЬ_1 (2)_NADB.JNVLS.APTEKA.2011(v1.3.3)_46TE.2011(v1.0)" xfId="1278"/>
    <cellStyle name="_МОДЕЛЬ_1 (2)_NADB.JNVLS.APTEKA.2011(v1.3.3)_INDEX.STATION.2012(v1.0)_" xfId="1279"/>
    <cellStyle name="_МОДЕЛЬ_1 (2)_NADB.JNVLS.APTEKA.2011(v1.3.3)_INDEX.STATION.2012(v2.0)" xfId="1280"/>
    <cellStyle name="_МОДЕЛЬ_1 (2)_NADB.JNVLS.APTEKA.2011(v1.3.3)_INDEX.STATION.2012(v2.1)" xfId="1281"/>
    <cellStyle name="_МОДЕЛЬ_1 (2)_NADB.JNVLS.APTEKA.2011(v1.3.3)_TEPLO.PREDEL.2012.M(v1.1)_test" xfId="1282"/>
    <cellStyle name="_МОДЕЛЬ_1 (2)_NADB.JNVLS.APTEKA.2011(v1.3.4)" xfId="1283"/>
    <cellStyle name="_МОДЕЛЬ_1 (2)_NADB.JNVLS.APTEKA.2011(v1.3.4)_46TE.2011(v1.0)" xfId="1284"/>
    <cellStyle name="_МОДЕЛЬ_1 (2)_NADB.JNVLS.APTEKA.2011(v1.3.4)_INDEX.STATION.2012(v1.0)_" xfId="1285"/>
    <cellStyle name="_МОДЕЛЬ_1 (2)_NADB.JNVLS.APTEKA.2011(v1.3.4)_INDEX.STATION.2012(v2.0)" xfId="1286"/>
    <cellStyle name="_МОДЕЛЬ_1 (2)_NADB.JNVLS.APTEKA.2011(v1.3.4)_INDEX.STATION.2012(v2.1)" xfId="1287"/>
    <cellStyle name="_МОДЕЛЬ_1 (2)_NADB.JNVLS.APTEKA.2011(v1.3.4)_TEPLO.PREDEL.2012.M(v1.1)_test" xfId="1288"/>
    <cellStyle name="_МОДЕЛЬ_1 (2)_PASSPORT.TEPLO.PROIZV(v2.1)" xfId="1289"/>
    <cellStyle name="_МОДЕЛЬ_1 (2)_PREDEL.JKH.UTV.2011(v1.0.1)" xfId="1290"/>
    <cellStyle name="_МОДЕЛЬ_1 (2)_PREDEL.JKH.UTV.2011(v1.0.1)_46TE.2011(v1.0)" xfId="1291"/>
    <cellStyle name="_МОДЕЛЬ_1 (2)_PREDEL.JKH.UTV.2011(v1.0.1)_INDEX.STATION.2012(v1.0)_" xfId="1292"/>
    <cellStyle name="_МОДЕЛЬ_1 (2)_PREDEL.JKH.UTV.2011(v1.0.1)_INDEX.STATION.2012(v2.0)" xfId="1293"/>
    <cellStyle name="_МОДЕЛЬ_1 (2)_PREDEL.JKH.UTV.2011(v1.0.1)_INDEX.STATION.2012(v2.1)" xfId="1294"/>
    <cellStyle name="_МОДЕЛЬ_1 (2)_PREDEL.JKH.UTV.2011(v1.0.1)_TEPLO.PREDEL.2012.M(v1.1)_test" xfId="1295"/>
    <cellStyle name="_МОДЕЛЬ_1 (2)_PREDEL.JKH.UTV.2011(v1.1)" xfId="1296"/>
    <cellStyle name="_МОДЕЛЬ_1 (2)_REP.BLR.2012(v1.0)" xfId="1297"/>
    <cellStyle name="_МОДЕЛЬ_1 (2)_TEPLO.PREDEL.2012.M(v1.1)" xfId="1298"/>
    <cellStyle name="_МОДЕЛЬ_1 (2)_TEST.TEMPLATE" xfId="1299"/>
    <cellStyle name="_МОДЕЛЬ_1 (2)_UPDATE.46EE.2011.TO.1.1" xfId="1300"/>
    <cellStyle name="_МОДЕЛЬ_1 (2)_UPDATE.46TE.2011.TO.1.1" xfId="1301"/>
    <cellStyle name="_МОДЕЛЬ_1 (2)_UPDATE.46TE.2011.TO.1.2" xfId="1302"/>
    <cellStyle name="_МОДЕЛЬ_1 (2)_UPDATE.BALANCE.WARM.2011YEAR.TO.1.1" xfId="19"/>
    <cellStyle name="_МОДЕЛЬ_1 (2)_UPDATE.BALANCE.WARM.2011YEAR.TO.1.1 2" xfId="2030"/>
    <cellStyle name="_МОДЕЛЬ_1 (2)_UPDATE.BALANCE.WARM.2011YEAR.TO.1.1_46TE.2011(v1.0)" xfId="1303"/>
    <cellStyle name="_МОДЕЛЬ_1 (2)_UPDATE.BALANCE.WARM.2011YEAR.TO.1.1_INDEX.STATION.2012(v1.0)_" xfId="1304"/>
    <cellStyle name="_МОДЕЛЬ_1 (2)_UPDATE.BALANCE.WARM.2011YEAR.TO.1.1_INDEX.STATION.2012(v2.0)" xfId="1305"/>
    <cellStyle name="_МОДЕЛЬ_1 (2)_UPDATE.BALANCE.WARM.2011YEAR.TO.1.1_INDEX.STATION.2012(v2.1)" xfId="1306"/>
    <cellStyle name="_МОДЕЛЬ_1 (2)_UPDATE.BALANCE.WARM.2011YEAR.TO.1.1_OREP.KU.2011.MONTHLY.02(v1.1)" xfId="1307"/>
    <cellStyle name="_МОДЕЛЬ_1 (2)_UPDATE.BALANCE.WARM.2011YEAR.TO.1.1_TEPLO.PREDEL.2012.M(v1.1)_test" xfId="1308"/>
    <cellStyle name="_МОДЕЛЬ_1 (2)_UPDATE.NADB.JNVLS.APTEKA.2011.TO.1.3.4" xfId="1309"/>
    <cellStyle name="_НВВ 2009 постатейно свод по филиалам_09_02_09" xfId="20"/>
    <cellStyle name="_НВВ 2009 постатейно свод по филиалам_09_02_09_Новая инструкция1_фст" xfId="1310"/>
    <cellStyle name="_НВВ 2009 постатейно свод по филиалам_для Валентина" xfId="21"/>
    <cellStyle name="_НВВ 2009 постатейно свод по филиалам_для Валентина_Новая инструкция1_фст" xfId="1311"/>
    <cellStyle name="_Омск" xfId="22"/>
    <cellStyle name="_Омск_Новая инструкция1_фст" xfId="1312"/>
    <cellStyle name="_ОТ ИД 2009" xfId="23"/>
    <cellStyle name="_ОТ ИД 2009_Новая инструкция1_фст" xfId="1313"/>
    <cellStyle name="_пр 5 тариф RAB" xfId="24"/>
    <cellStyle name="_пр 5 тариф RAB 2" xfId="1314"/>
    <cellStyle name="_пр 5 тариф RAB 2_OREP.KU.2011.MONTHLY.02(v0.1)" xfId="1315"/>
    <cellStyle name="_пр 5 тариф RAB 2_OREP.KU.2011.MONTHLY.02(v0.4)" xfId="1316"/>
    <cellStyle name="_пр 5 тариф RAB 2_OREP.KU.2011.MONTHLY.11(v1.4)" xfId="1317"/>
    <cellStyle name="_пр 5 тариф RAB 2_UPDATE.OREP.KU.2011.MONTHLY.02.TO.1.2" xfId="1318"/>
    <cellStyle name="_пр 5 тариф RAB_46EE.2011(v1.0)" xfId="1319"/>
    <cellStyle name="_пр 5 тариф RAB_46EE.2011(v1.0)_46TE.2011(v1.0)" xfId="1320"/>
    <cellStyle name="_пр 5 тариф RAB_46EE.2011(v1.0)_INDEX.STATION.2012(v1.0)_" xfId="1321"/>
    <cellStyle name="_пр 5 тариф RAB_46EE.2011(v1.0)_INDEX.STATION.2012(v2.0)" xfId="1322"/>
    <cellStyle name="_пр 5 тариф RAB_46EE.2011(v1.0)_INDEX.STATION.2012(v2.1)" xfId="1323"/>
    <cellStyle name="_пр 5 тариф RAB_46EE.2011(v1.0)_TEPLO.PREDEL.2012.M(v1.1)_test" xfId="1324"/>
    <cellStyle name="_пр 5 тариф RAB_46EE.2011(v1.2)" xfId="1325"/>
    <cellStyle name="_пр 5 тариф RAB_46EP.2012(v0.1)" xfId="1326"/>
    <cellStyle name="_пр 5 тариф RAB_46TE.2011(v1.0)" xfId="1327"/>
    <cellStyle name="_пр 5 тариф RAB_ARMRAZR" xfId="1328"/>
    <cellStyle name="_пр 5 тариф RAB_BALANCE.WARM.2010.FACT(v1.0)" xfId="1329"/>
    <cellStyle name="_пр 5 тариф RAB_BALANCE.WARM.2010.PLAN" xfId="1330"/>
    <cellStyle name="_пр 5 тариф RAB_BALANCE.WARM.2011YEAR(v0.7)" xfId="1331"/>
    <cellStyle name="_пр 5 тариф RAB_BALANCE.WARM.2011YEAR.NEW.UPDATE.SCHEME" xfId="25"/>
    <cellStyle name="_пр 5 тариф RAB_EE.2REK.P2011.4.78(v0.3)" xfId="1332"/>
    <cellStyle name="_пр 5 тариф RAB_FORM910.2012(v1.1)" xfId="1333"/>
    <cellStyle name="_пр 5 тариф RAB_INVEST.EE.PLAN.4.78(v0.1)" xfId="1334"/>
    <cellStyle name="_пр 5 тариф RAB_INVEST.EE.PLAN.4.78(v0.3)" xfId="1335"/>
    <cellStyle name="_пр 5 тариф RAB_INVEST.EE.PLAN.4.78(v1.0)" xfId="1336"/>
    <cellStyle name="_пр 5 тариф RAB_INVEST.PLAN.4.78(v0.1)" xfId="1337"/>
    <cellStyle name="_пр 5 тариф RAB_INVEST.WARM.PLAN.4.78(v0.1)" xfId="1338"/>
    <cellStyle name="_пр 5 тариф RAB_INVEST_WARM_PLAN" xfId="1339"/>
    <cellStyle name="_пр 5 тариф RAB_NADB.JNVLS.APTEKA.2011(v1.3.3)" xfId="1340"/>
    <cellStyle name="_пр 5 тариф RAB_NADB.JNVLS.APTEKA.2011(v1.3.3)_46TE.2011(v1.0)" xfId="1341"/>
    <cellStyle name="_пр 5 тариф RAB_NADB.JNVLS.APTEKA.2011(v1.3.3)_INDEX.STATION.2012(v1.0)_" xfId="1342"/>
    <cellStyle name="_пр 5 тариф RAB_NADB.JNVLS.APTEKA.2011(v1.3.3)_INDEX.STATION.2012(v2.0)" xfId="1343"/>
    <cellStyle name="_пр 5 тариф RAB_NADB.JNVLS.APTEKA.2011(v1.3.3)_INDEX.STATION.2012(v2.1)" xfId="1344"/>
    <cellStyle name="_пр 5 тариф RAB_NADB.JNVLS.APTEKA.2011(v1.3.3)_TEPLO.PREDEL.2012.M(v1.1)_test" xfId="1345"/>
    <cellStyle name="_пр 5 тариф RAB_NADB.JNVLS.APTEKA.2011(v1.3.4)" xfId="1346"/>
    <cellStyle name="_пр 5 тариф RAB_NADB.JNVLS.APTEKA.2011(v1.3.4)_46TE.2011(v1.0)" xfId="1347"/>
    <cellStyle name="_пр 5 тариф RAB_NADB.JNVLS.APTEKA.2011(v1.3.4)_INDEX.STATION.2012(v1.0)_" xfId="1348"/>
    <cellStyle name="_пр 5 тариф RAB_NADB.JNVLS.APTEKA.2011(v1.3.4)_INDEX.STATION.2012(v2.0)" xfId="1349"/>
    <cellStyle name="_пр 5 тариф RAB_NADB.JNVLS.APTEKA.2011(v1.3.4)_INDEX.STATION.2012(v2.1)" xfId="1350"/>
    <cellStyle name="_пр 5 тариф RAB_NADB.JNVLS.APTEKA.2011(v1.3.4)_TEPLO.PREDEL.2012.M(v1.1)_test" xfId="1351"/>
    <cellStyle name="_пр 5 тариф RAB_PASSPORT.TEPLO.PROIZV(v2.1)" xfId="1352"/>
    <cellStyle name="_пр 5 тариф RAB_PREDEL.JKH.UTV.2011(v1.0.1)" xfId="1353"/>
    <cellStyle name="_пр 5 тариф RAB_PREDEL.JKH.UTV.2011(v1.0.1)_46TE.2011(v1.0)" xfId="1354"/>
    <cellStyle name="_пр 5 тариф RAB_PREDEL.JKH.UTV.2011(v1.0.1)_INDEX.STATION.2012(v1.0)_" xfId="1355"/>
    <cellStyle name="_пр 5 тариф RAB_PREDEL.JKH.UTV.2011(v1.0.1)_INDEX.STATION.2012(v2.0)" xfId="1356"/>
    <cellStyle name="_пр 5 тариф RAB_PREDEL.JKH.UTV.2011(v1.0.1)_INDEX.STATION.2012(v2.1)" xfId="1357"/>
    <cellStyle name="_пр 5 тариф RAB_PREDEL.JKH.UTV.2011(v1.0.1)_TEPLO.PREDEL.2012.M(v1.1)_test" xfId="1358"/>
    <cellStyle name="_пр 5 тариф RAB_PREDEL.JKH.UTV.2011(v1.1)" xfId="1359"/>
    <cellStyle name="_пр 5 тариф RAB_REP.BLR.2012(v1.0)" xfId="1360"/>
    <cellStyle name="_пр 5 тариф RAB_TEPLO.PREDEL.2012.M(v1.1)" xfId="1361"/>
    <cellStyle name="_пр 5 тариф RAB_TEST.TEMPLATE" xfId="1362"/>
    <cellStyle name="_пр 5 тариф RAB_UPDATE.46EE.2011.TO.1.1" xfId="1363"/>
    <cellStyle name="_пр 5 тариф RAB_UPDATE.46TE.2011.TO.1.1" xfId="1364"/>
    <cellStyle name="_пр 5 тариф RAB_UPDATE.46TE.2011.TO.1.2" xfId="1365"/>
    <cellStyle name="_пр 5 тариф RAB_UPDATE.BALANCE.WARM.2011YEAR.TO.1.1" xfId="26"/>
    <cellStyle name="_пр 5 тариф RAB_UPDATE.BALANCE.WARM.2011YEAR.TO.1.1 2" xfId="2022"/>
    <cellStyle name="_пр 5 тариф RAB_UPDATE.BALANCE.WARM.2011YEAR.TO.1.1_46TE.2011(v1.0)" xfId="1366"/>
    <cellStyle name="_пр 5 тариф RAB_UPDATE.BALANCE.WARM.2011YEAR.TO.1.1_INDEX.STATION.2012(v1.0)_" xfId="1367"/>
    <cellStyle name="_пр 5 тариф RAB_UPDATE.BALANCE.WARM.2011YEAR.TO.1.1_INDEX.STATION.2012(v2.0)" xfId="1368"/>
    <cellStyle name="_пр 5 тариф RAB_UPDATE.BALANCE.WARM.2011YEAR.TO.1.1_INDEX.STATION.2012(v2.1)" xfId="1369"/>
    <cellStyle name="_пр 5 тариф RAB_UPDATE.BALANCE.WARM.2011YEAR.TO.1.1_OREP.KU.2011.MONTHLY.02(v1.1)" xfId="1370"/>
    <cellStyle name="_пр 5 тариф RAB_UPDATE.BALANCE.WARM.2011YEAR.TO.1.1_TEPLO.PREDEL.2012.M(v1.1)_test" xfId="1371"/>
    <cellStyle name="_пр 5 тариф RAB_UPDATE.NADB.JNVLS.APTEKA.2011.TO.1.3.4" xfId="1372"/>
    <cellStyle name="_Предожение _ДБП_2009 г ( согласованные БП)  (2)" xfId="27"/>
    <cellStyle name="_Предожение _ДБП_2009 г ( согласованные БП)  (2)_Новая инструкция1_фст" xfId="1373"/>
    <cellStyle name="_Приложение 2 0806 факт" xfId="1374"/>
    <cellStyle name="_Приложение МТС-3-КС" xfId="28"/>
    <cellStyle name="_Приложение МТС-3-КС_Новая инструкция1_фст" xfId="1375"/>
    <cellStyle name="_Приложение-МТС--2-1" xfId="29"/>
    <cellStyle name="_Приложение-МТС--2-1_Новая инструкция1_фст" xfId="1376"/>
    <cellStyle name="_Расчет RAB_22072008" xfId="30"/>
    <cellStyle name="_Расчет RAB_22072008 2" xfId="1377"/>
    <cellStyle name="_Расчет RAB_22072008 2_OREP.KU.2011.MONTHLY.02(v0.1)" xfId="1378"/>
    <cellStyle name="_Расчет RAB_22072008 2_OREP.KU.2011.MONTHLY.02(v0.4)" xfId="1379"/>
    <cellStyle name="_Расчет RAB_22072008 2_OREP.KU.2011.MONTHLY.11(v1.4)" xfId="1380"/>
    <cellStyle name="_Расчет RAB_22072008 2_UPDATE.OREP.KU.2011.MONTHLY.02.TO.1.2" xfId="1381"/>
    <cellStyle name="_Расчет RAB_22072008_46EE.2011(v1.0)" xfId="1382"/>
    <cellStyle name="_Расчет RAB_22072008_46EE.2011(v1.0)_46TE.2011(v1.0)" xfId="1383"/>
    <cellStyle name="_Расчет RAB_22072008_46EE.2011(v1.0)_INDEX.STATION.2012(v1.0)_" xfId="1384"/>
    <cellStyle name="_Расчет RAB_22072008_46EE.2011(v1.0)_INDEX.STATION.2012(v2.0)" xfId="1385"/>
    <cellStyle name="_Расчет RAB_22072008_46EE.2011(v1.0)_INDEX.STATION.2012(v2.1)" xfId="1386"/>
    <cellStyle name="_Расчет RAB_22072008_46EE.2011(v1.0)_TEPLO.PREDEL.2012.M(v1.1)_test" xfId="1387"/>
    <cellStyle name="_Расчет RAB_22072008_46EE.2011(v1.2)" xfId="1388"/>
    <cellStyle name="_Расчет RAB_22072008_46EP.2012(v0.1)" xfId="1389"/>
    <cellStyle name="_Расчет RAB_22072008_46TE.2011(v1.0)" xfId="1390"/>
    <cellStyle name="_Расчет RAB_22072008_ARMRAZR" xfId="1391"/>
    <cellStyle name="_Расчет RAB_22072008_BALANCE.WARM.2010.FACT(v1.0)" xfId="1392"/>
    <cellStyle name="_Расчет RAB_22072008_BALANCE.WARM.2010.PLAN" xfId="1393"/>
    <cellStyle name="_Расчет RAB_22072008_BALANCE.WARM.2011YEAR(v0.7)" xfId="1394"/>
    <cellStyle name="_Расчет RAB_22072008_BALANCE.WARM.2011YEAR.NEW.UPDATE.SCHEME" xfId="31"/>
    <cellStyle name="_Расчет RAB_22072008_EE.2REK.P2011.4.78(v0.3)" xfId="1395"/>
    <cellStyle name="_Расчет RAB_22072008_FORM910.2012(v1.1)" xfId="1396"/>
    <cellStyle name="_Расчет RAB_22072008_INVEST.EE.PLAN.4.78(v0.1)" xfId="1397"/>
    <cellStyle name="_Расчет RAB_22072008_INVEST.EE.PLAN.4.78(v0.3)" xfId="1398"/>
    <cellStyle name="_Расчет RAB_22072008_INVEST.EE.PLAN.4.78(v1.0)" xfId="1399"/>
    <cellStyle name="_Расчет RAB_22072008_INVEST.PLAN.4.78(v0.1)" xfId="1400"/>
    <cellStyle name="_Расчет RAB_22072008_INVEST.WARM.PLAN.4.78(v0.1)" xfId="1401"/>
    <cellStyle name="_Расчет RAB_22072008_INVEST_WARM_PLAN" xfId="1402"/>
    <cellStyle name="_Расчет RAB_22072008_NADB.JNVLS.APTEKA.2011(v1.3.3)" xfId="1403"/>
    <cellStyle name="_Расчет RAB_22072008_NADB.JNVLS.APTEKA.2011(v1.3.3)_46TE.2011(v1.0)" xfId="1404"/>
    <cellStyle name="_Расчет RAB_22072008_NADB.JNVLS.APTEKA.2011(v1.3.3)_INDEX.STATION.2012(v1.0)_" xfId="1405"/>
    <cellStyle name="_Расчет RAB_22072008_NADB.JNVLS.APTEKA.2011(v1.3.3)_INDEX.STATION.2012(v2.0)" xfId="1406"/>
    <cellStyle name="_Расчет RAB_22072008_NADB.JNVLS.APTEKA.2011(v1.3.3)_INDEX.STATION.2012(v2.1)" xfId="1407"/>
    <cellStyle name="_Расчет RAB_22072008_NADB.JNVLS.APTEKA.2011(v1.3.3)_TEPLO.PREDEL.2012.M(v1.1)_test" xfId="1408"/>
    <cellStyle name="_Расчет RAB_22072008_NADB.JNVLS.APTEKA.2011(v1.3.4)" xfId="1409"/>
    <cellStyle name="_Расчет RAB_22072008_NADB.JNVLS.APTEKA.2011(v1.3.4)_46TE.2011(v1.0)" xfId="1410"/>
    <cellStyle name="_Расчет RAB_22072008_NADB.JNVLS.APTEKA.2011(v1.3.4)_INDEX.STATION.2012(v1.0)_" xfId="1411"/>
    <cellStyle name="_Расчет RAB_22072008_NADB.JNVLS.APTEKA.2011(v1.3.4)_INDEX.STATION.2012(v2.0)" xfId="1412"/>
    <cellStyle name="_Расчет RAB_22072008_NADB.JNVLS.APTEKA.2011(v1.3.4)_INDEX.STATION.2012(v2.1)" xfId="1413"/>
    <cellStyle name="_Расчет RAB_22072008_NADB.JNVLS.APTEKA.2011(v1.3.4)_TEPLO.PREDEL.2012.M(v1.1)_test" xfId="1414"/>
    <cellStyle name="_Расчет RAB_22072008_PASSPORT.TEPLO.PROIZV(v2.1)" xfId="1415"/>
    <cellStyle name="_Расчет RAB_22072008_PREDEL.JKH.UTV.2011(v1.0.1)" xfId="1416"/>
    <cellStyle name="_Расчет RAB_22072008_PREDEL.JKH.UTV.2011(v1.0.1)_46TE.2011(v1.0)" xfId="1417"/>
    <cellStyle name="_Расчет RAB_22072008_PREDEL.JKH.UTV.2011(v1.0.1)_INDEX.STATION.2012(v1.0)_" xfId="1418"/>
    <cellStyle name="_Расчет RAB_22072008_PREDEL.JKH.UTV.2011(v1.0.1)_INDEX.STATION.2012(v2.0)" xfId="1419"/>
    <cellStyle name="_Расчет RAB_22072008_PREDEL.JKH.UTV.2011(v1.0.1)_INDEX.STATION.2012(v2.1)" xfId="1420"/>
    <cellStyle name="_Расчет RAB_22072008_PREDEL.JKH.UTV.2011(v1.0.1)_TEPLO.PREDEL.2012.M(v1.1)_test" xfId="1421"/>
    <cellStyle name="_Расчет RAB_22072008_PREDEL.JKH.UTV.2011(v1.1)" xfId="1422"/>
    <cellStyle name="_Расчет RAB_22072008_REP.BLR.2012(v1.0)" xfId="1423"/>
    <cellStyle name="_Расчет RAB_22072008_TEPLO.PREDEL.2012.M(v1.1)" xfId="1424"/>
    <cellStyle name="_Расчет RAB_22072008_TEST.TEMPLATE" xfId="1425"/>
    <cellStyle name="_Расчет RAB_22072008_UPDATE.46EE.2011.TO.1.1" xfId="1426"/>
    <cellStyle name="_Расчет RAB_22072008_UPDATE.46TE.2011.TO.1.1" xfId="1427"/>
    <cellStyle name="_Расчет RAB_22072008_UPDATE.46TE.2011.TO.1.2" xfId="1428"/>
    <cellStyle name="_Расчет RAB_22072008_UPDATE.BALANCE.WARM.2011YEAR.TO.1.1" xfId="32"/>
    <cellStyle name="_Расчет RAB_22072008_UPDATE.BALANCE.WARM.2011YEAR.TO.1.1 2" xfId="2021"/>
    <cellStyle name="_Расчет RAB_22072008_UPDATE.BALANCE.WARM.2011YEAR.TO.1.1_46TE.2011(v1.0)" xfId="1429"/>
    <cellStyle name="_Расчет RAB_22072008_UPDATE.BALANCE.WARM.2011YEAR.TO.1.1_INDEX.STATION.2012(v1.0)_" xfId="1430"/>
    <cellStyle name="_Расчет RAB_22072008_UPDATE.BALANCE.WARM.2011YEAR.TO.1.1_INDEX.STATION.2012(v2.0)" xfId="1431"/>
    <cellStyle name="_Расчет RAB_22072008_UPDATE.BALANCE.WARM.2011YEAR.TO.1.1_INDEX.STATION.2012(v2.1)" xfId="1432"/>
    <cellStyle name="_Расчет RAB_22072008_UPDATE.BALANCE.WARM.2011YEAR.TO.1.1_OREP.KU.2011.MONTHLY.02(v1.1)" xfId="1433"/>
    <cellStyle name="_Расчет RAB_22072008_UPDATE.BALANCE.WARM.2011YEAR.TO.1.1_TEPLO.PREDEL.2012.M(v1.1)_test" xfId="1434"/>
    <cellStyle name="_Расчет RAB_22072008_UPDATE.NADB.JNVLS.APTEKA.2011.TO.1.3.4" xfId="1435"/>
    <cellStyle name="_Расчет RAB_Лен и МОЭСК_с 2010 года_14.04.2009_со сглаж_version 3.0_без ФСК" xfId="33"/>
    <cellStyle name="_Расчет RAB_Лен и МОЭСК_с 2010 года_14.04.2009_со сглаж_version 3.0_без ФСК 2" xfId="1436"/>
    <cellStyle name="_Расчет RAB_Лен и МОЭСК_с 2010 года_14.04.2009_со сглаж_version 3.0_без ФСК 2_OREP.KU.2011.MONTHLY.02(v0.1)" xfId="1437"/>
    <cellStyle name="_Расчет RAB_Лен и МОЭСК_с 2010 года_14.04.2009_со сглаж_version 3.0_без ФСК 2_OREP.KU.2011.MONTHLY.02(v0.4)" xfId="1438"/>
    <cellStyle name="_Расчет RAB_Лен и МОЭСК_с 2010 года_14.04.2009_со сглаж_version 3.0_без ФСК 2_OREP.KU.2011.MONTHLY.11(v1.4)" xfId="1439"/>
    <cellStyle name="_Расчет RAB_Лен и МОЭСК_с 2010 года_14.04.2009_со сглаж_version 3.0_без ФСК 2_UPDATE.OREP.KU.2011.MONTHLY.02.TO.1.2" xfId="1440"/>
    <cellStyle name="_Расчет RAB_Лен и МОЭСК_с 2010 года_14.04.2009_со сглаж_version 3.0_без ФСК_46EE.2011(v1.0)" xfId="1441"/>
    <cellStyle name="_Расчет RAB_Лен и МОЭСК_с 2010 года_14.04.2009_со сглаж_version 3.0_без ФСК_46EE.2011(v1.0)_46TE.2011(v1.0)" xfId="1442"/>
    <cellStyle name="_Расчет RAB_Лен и МОЭСК_с 2010 года_14.04.2009_со сглаж_version 3.0_без ФСК_46EE.2011(v1.0)_INDEX.STATION.2012(v1.0)_" xfId="1443"/>
    <cellStyle name="_Расчет RAB_Лен и МОЭСК_с 2010 года_14.04.2009_со сглаж_version 3.0_без ФСК_46EE.2011(v1.0)_INDEX.STATION.2012(v2.0)" xfId="1444"/>
    <cellStyle name="_Расчет RAB_Лен и МОЭСК_с 2010 года_14.04.2009_со сглаж_version 3.0_без ФСК_46EE.2011(v1.0)_INDEX.STATION.2012(v2.1)" xfId="1445"/>
    <cellStyle name="_Расчет RAB_Лен и МОЭСК_с 2010 года_14.04.2009_со сглаж_version 3.0_без ФСК_46EE.2011(v1.0)_TEPLO.PREDEL.2012.M(v1.1)_test" xfId="1446"/>
    <cellStyle name="_Расчет RAB_Лен и МОЭСК_с 2010 года_14.04.2009_со сглаж_version 3.0_без ФСК_46EE.2011(v1.2)" xfId="1447"/>
    <cellStyle name="_Расчет RAB_Лен и МОЭСК_с 2010 года_14.04.2009_со сглаж_version 3.0_без ФСК_46EP.2012(v0.1)" xfId="1448"/>
    <cellStyle name="_Расчет RAB_Лен и МОЭСК_с 2010 года_14.04.2009_со сглаж_version 3.0_без ФСК_46TE.2011(v1.0)" xfId="1449"/>
    <cellStyle name="_Расчет RAB_Лен и МОЭСК_с 2010 года_14.04.2009_со сглаж_version 3.0_без ФСК_ARMRAZR" xfId="1450"/>
    <cellStyle name="_Расчет RAB_Лен и МОЭСК_с 2010 года_14.04.2009_со сглаж_version 3.0_без ФСК_BALANCE.WARM.2010.FACT(v1.0)" xfId="1451"/>
    <cellStyle name="_Расчет RAB_Лен и МОЭСК_с 2010 года_14.04.2009_со сглаж_version 3.0_без ФСК_BALANCE.WARM.2010.PLAN" xfId="1452"/>
    <cellStyle name="_Расчет RAB_Лен и МОЭСК_с 2010 года_14.04.2009_со сглаж_version 3.0_без ФСК_BALANCE.WARM.2011YEAR(v0.7)" xfId="1453"/>
    <cellStyle name="_Расчет RAB_Лен и МОЭСК_с 2010 года_14.04.2009_со сглаж_version 3.0_без ФСК_BALANCE.WARM.2011YEAR.NEW.UPDATE.SCHEME" xfId="34"/>
    <cellStyle name="_Расчет RAB_Лен и МОЭСК_с 2010 года_14.04.2009_со сглаж_version 3.0_без ФСК_EE.2REK.P2011.4.78(v0.3)" xfId="1454"/>
    <cellStyle name="_Расчет RAB_Лен и МОЭСК_с 2010 года_14.04.2009_со сглаж_version 3.0_без ФСК_FORM910.2012(v1.1)" xfId="1455"/>
    <cellStyle name="_Расчет RAB_Лен и МОЭСК_с 2010 года_14.04.2009_со сглаж_version 3.0_без ФСК_INVEST.EE.PLAN.4.78(v0.1)" xfId="1456"/>
    <cellStyle name="_Расчет RAB_Лен и МОЭСК_с 2010 года_14.04.2009_со сглаж_version 3.0_без ФСК_INVEST.EE.PLAN.4.78(v0.3)" xfId="1457"/>
    <cellStyle name="_Расчет RAB_Лен и МОЭСК_с 2010 года_14.04.2009_со сглаж_version 3.0_без ФСК_INVEST.EE.PLAN.4.78(v1.0)" xfId="1458"/>
    <cellStyle name="_Расчет RAB_Лен и МОЭСК_с 2010 года_14.04.2009_со сглаж_version 3.0_без ФСК_INVEST.PLAN.4.78(v0.1)" xfId="1459"/>
    <cellStyle name="_Расчет RAB_Лен и МОЭСК_с 2010 года_14.04.2009_со сглаж_version 3.0_без ФСК_INVEST.WARM.PLAN.4.78(v0.1)" xfId="1460"/>
    <cellStyle name="_Расчет RAB_Лен и МОЭСК_с 2010 года_14.04.2009_со сглаж_version 3.0_без ФСК_INVEST_WARM_PLAN" xfId="1461"/>
    <cellStyle name="_Расчет RAB_Лен и МОЭСК_с 2010 года_14.04.2009_со сглаж_version 3.0_без ФСК_NADB.JNVLS.APTEKA.2011(v1.3.3)" xfId="1462"/>
    <cellStyle name="_Расчет RAB_Лен и МОЭСК_с 2010 года_14.04.2009_со сглаж_version 3.0_без ФСК_NADB.JNVLS.APTEKA.2011(v1.3.3)_46TE.2011(v1.0)" xfId="1463"/>
    <cellStyle name="_Расчет RAB_Лен и МОЭСК_с 2010 года_14.04.2009_со сглаж_version 3.0_без ФСК_NADB.JNVLS.APTEKA.2011(v1.3.3)_INDEX.STATION.2012(v1.0)_" xfId="1464"/>
    <cellStyle name="_Расчет RAB_Лен и МОЭСК_с 2010 года_14.04.2009_со сглаж_version 3.0_без ФСК_NADB.JNVLS.APTEKA.2011(v1.3.3)_INDEX.STATION.2012(v2.0)" xfId="1465"/>
    <cellStyle name="_Расчет RAB_Лен и МОЭСК_с 2010 года_14.04.2009_со сглаж_version 3.0_без ФСК_NADB.JNVLS.APTEKA.2011(v1.3.3)_INDEX.STATION.2012(v2.1)" xfId="1466"/>
    <cellStyle name="_Расчет RAB_Лен и МОЭСК_с 2010 года_14.04.2009_со сглаж_version 3.0_без ФСК_NADB.JNVLS.APTEKA.2011(v1.3.3)_TEPLO.PREDEL.2012.M(v1.1)_test" xfId="1467"/>
    <cellStyle name="_Расчет RAB_Лен и МОЭСК_с 2010 года_14.04.2009_со сглаж_version 3.0_без ФСК_NADB.JNVLS.APTEKA.2011(v1.3.4)" xfId="1468"/>
    <cellStyle name="_Расчет RAB_Лен и МОЭСК_с 2010 года_14.04.2009_со сглаж_version 3.0_без ФСК_NADB.JNVLS.APTEKA.2011(v1.3.4)_46TE.2011(v1.0)" xfId="1469"/>
    <cellStyle name="_Расчет RAB_Лен и МОЭСК_с 2010 года_14.04.2009_со сглаж_version 3.0_без ФСК_NADB.JNVLS.APTEKA.2011(v1.3.4)_INDEX.STATION.2012(v1.0)_" xfId="1470"/>
    <cellStyle name="_Расчет RAB_Лен и МОЭСК_с 2010 года_14.04.2009_со сглаж_version 3.0_без ФСК_NADB.JNVLS.APTEKA.2011(v1.3.4)_INDEX.STATION.2012(v2.0)" xfId="1471"/>
    <cellStyle name="_Расчет RAB_Лен и МОЭСК_с 2010 года_14.04.2009_со сглаж_version 3.0_без ФСК_NADB.JNVLS.APTEKA.2011(v1.3.4)_INDEX.STATION.2012(v2.1)" xfId="1472"/>
    <cellStyle name="_Расчет RAB_Лен и МОЭСК_с 2010 года_14.04.2009_со сглаж_version 3.0_без ФСК_NADB.JNVLS.APTEKA.2011(v1.3.4)_TEPLO.PREDEL.2012.M(v1.1)_test" xfId="1473"/>
    <cellStyle name="_Расчет RAB_Лен и МОЭСК_с 2010 года_14.04.2009_со сглаж_version 3.0_без ФСК_PASSPORT.TEPLO.PROIZV(v2.1)" xfId="1474"/>
    <cellStyle name="_Расчет RAB_Лен и МОЭСК_с 2010 года_14.04.2009_со сглаж_version 3.0_без ФСК_PREDEL.JKH.UTV.2011(v1.0.1)" xfId="1475"/>
    <cellStyle name="_Расчет RAB_Лен и МОЭСК_с 2010 года_14.04.2009_со сглаж_version 3.0_без ФСК_PREDEL.JKH.UTV.2011(v1.0.1)_46TE.2011(v1.0)" xfId="1476"/>
    <cellStyle name="_Расчет RAB_Лен и МОЭСК_с 2010 года_14.04.2009_со сглаж_version 3.0_без ФСК_PREDEL.JKH.UTV.2011(v1.0.1)_INDEX.STATION.2012(v1.0)_" xfId="1477"/>
    <cellStyle name="_Расчет RAB_Лен и МОЭСК_с 2010 года_14.04.2009_со сглаж_version 3.0_без ФСК_PREDEL.JKH.UTV.2011(v1.0.1)_INDEX.STATION.2012(v2.0)" xfId="1478"/>
    <cellStyle name="_Расчет RAB_Лен и МОЭСК_с 2010 года_14.04.2009_со сглаж_version 3.0_без ФСК_PREDEL.JKH.UTV.2011(v1.0.1)_INDEX.STATION.2012(v2.1)" xfId="1479"/>
    <cellStyle name="_Расчет RAB_Лен и МОЭСК_с 2010 года_14.04.2009_со сглаж_version 3.0_без ФСК_PREDEL.JKH.UTV.2011(v1.0.1)_TEPLO.PREDEL.2012.M(v1.1)_test" xfId="1480"/>
    <cellStyle name="_Расчет RAB_Лен и МОЭСК_с 2010 года_14.04.2009_со сглаж_version 3.0_без ФСК_PREDEL.JKH.UTV.2011(v1.1)" xfId="1481"/>
    <cellStyle name="_Расчет RAB_Лен и МОЭСК_с 2010 года_14.04.2009_со сглаж_version 3.0_без ФСК_REP.BLR.2012(v1.0)" xfId="1482"/>
    <cellStyle name="_Расчет RAB_Лен и МОЭСК_с 2010 года_14.04.2009_со сглаж_version 3.0_без ФСК_TEPLO.PREDEL.2012.M(v1.1)" xfId="1483"/>
    <cellStyle name="_Расчет RAB_Лен и МОЭСК_с 2010 года_14.04.2009_со сглаж_version 3.0_без ФСК_TEST.TEMPLATE" xfId="1484"/>
    <cellStyle name="_Расчет RAB_Лен и МОЭСК_с 2010 года_14.04.2009_со сглаж_version 3.0_без ФСК_UPDATE.46EE.2011.TO.1.1" xfId="1485"/>
    <cellStyle name="_Расчет RAB_Лен и МОЭСК_с 2010 года_14.04.2009_со сглаж_version 3.0_без ФСК_UPDATE.46TE.2011.TO.1.1" xfId="1486"/>
    <cellStyle name="_Расчет RAB_Лен и МОЭСК_с 2010 года_14.04.2009_со сглаж_version 3.0_без ФСК_UPDATE.46TE.2011.TO.1.2" xfId="1487"/>
    <cellStyle name="_Расчет RAB_Лен и МОЭСК_с 2010 года_14.04.2009_со сглаж_version 3.0_без ФСК_UPDATE.BALANCE.WARM.2011YEAR.TO.1.1" xfId="35"/>
    <cellStyle name="_Расчет RAB_Лен и МОЭСК_с 2010 года_14.04.2009_со сглаж_version 3.0_без ФСК_UPDATE.BALANCE.WARM.2011YEAR.TO.1.1 2" xfId="2020"/>
    <cellStyle name="_Расчет RAB_Лен и МОЭСК_с 2010 года_14.04.2009_со сглаж_version 3.0_без ФСК_UPDATE.BALANCE.WARM.2011YEAR.TO.1.1_46TE.2011(v1.0)" xfId="1488"/>
    <cellStyle name="_Расчет RAB_Лен и МОЭСК_с 2010 года_14.04.2009_со сглаж_version 3.0_без ФСК_UPDATE.BALANCE.WARM.2011YEAR.TO.1.1_INDEX.STATION.2012(v1.0)_" xfId="1489"/>
    <cellStyle name="_Расчет RAB_Лен и МОЭСК_с 2010 года_14.04.2009_со сглаж_version 3.0_без ФСК_UPDATE.BALANCE.WARM.2011YEAR.TO.1.1_INDEX.STATION.2012(v2.0)" xfId="1490"/>
    <cellStyle name="_Расчет RAB_Лен и МОЭСК_с 2010 года_14.04.2009_со сглаж_version 3.0_без ФСК_UPDATE.BALANCE.WARM.2011YEAR.TO.1.1_INDEX.STATION.2012(v2.1)" xfId="1491"/>
    <cellStyle name="_Расчет RAB_Лен и МОЭСК_с 2010 года_14.04.2009_со сглаж_version 3.0_без ФСК_UPDATE.BALANCE.WARM.2011YEAR.TO.1.1_OREP.KU.2011.MONTHLY.02(v1.1)" xfId="1492"/>
    <cellStyle name="_Расчет RAB_Лен и МОЭСК_с 2010 года_14.04.2009_со сглаж_version 3.0_без ФСК_UPDATE.BALANCE.WARM.2011YEAR.TO.1.1_TEPLO.PREDEL.2012.M(v1.1)_test" xfId="1493"/>
    <cellStyle name="_Расчет RAB_Лен и МОЭСК_с 2010 года_14.04.2009_со сглаж_version 3.0_без ФСК_UPDATE.NADB.JNVLS.APTEKA.2011.TO.1.3.4" xfId="1494"/>
    <cellStyle name="_Свод по ИПР (2)" xfId="36"/>
    <cellStyle name="_Свод по ИПР (2)_Новая инструкция1_фст" xfId="1495"/>
    <cellStyle name="_Справочник затрат_ЛХ_20.10.05" xfId="1496"/>
    <cellStyle name="_таблицы для расчетов28-04-08_2006-2009_прибыль корр_по ИА" xfId="37"/>
    <cellStyle name="_таблицы для расчетов28-04-08_2006-2009_прибыль корр_по ИА_Новая инструкция1_фст" xfId="1497"/>
    <cellStyle name="_таблицы для расчетов28-04-08_2006-2009с ИА" xfId="38"/>
    <cellStyle name="_таблицы для расчетов28-04-08_2006-2009с ИА_Новая инструкция1_фст" xfId="1498"/>
    <cellStyle name="_Форма 6  РТК.xls(отчет по Адр пр. ЛО)" xfId="39"/>
    <cellStyle name="_Форма 6  РТК.xls(отчет по Адр пр. ЛО)_Новая инструкция1_фст" xfId="1499"/>
    <cellStyle name="_Формат разбивки по МРСК_РСК" xfId="40"/>
    <cellStyle name="_Формат разбивки по МРСК_РСК_Новая инструкция1_фст" xfId="1500"/>
    <cellStyle name="_Формат_для Согласования" xfId="41"/>
    <cellStyle name="_Формат_для Согласования_Новая инструкция1_фст" xfId="1501"/>
    <cellStyle name="_ХХХ Прил 2 Формы бюджетных документов 2007" xfId="1502"/>
    <cellStyle name="_экон.форм-т ВО 1 с разбивкой" xfId="42"/>
    <cellStyle name="_экон.форм-т ВО 1 с разбивкой_Новая инструкция1_фст" xfId="1503"/>
    <cellStyle name="’К‰Э [0.00]" xfId="1504"/>
    <cellStyle name="”€ќђќ‘ћ‚›‰" xfId="43"/>
    <cellStyle name="”€љ‘€ђћ‚ђќќ›‰" xfId="44"/>
    <cellStyle name="”ќђќ‘ћ‚›‰" xfId="45"/>
    <cellStyle name="”љ‘ђћ‚ђќќ›‰" xfId="46"/>
    <cellStyle name="„…ќ…†ќ›‰" xfId="47"/>
    <cellStyle name="€’ћѓћ‚›‰" xfId="48"/>
    <cellStyle name="‡ђѓћ‹ћ‚ћљ1" xfId="49"/>
    <cellStyle name="‡ђѓћ‹ћ‚ћљ2" xfId="50"/>
    <cellStyle name="’ћѓћ‚›‰" xfId="51"/>
    <cellStyle name="1Normal" xfId="1505"/>
    <cellStyle name="20% - Accent1" xfId="52"/>
    <cellStyle name="20% - Accent1 2" xfId="53"/>
    <cellStyle name="20% - Accent1 3" xfId="1506"/>
    <cellStyle name="20% - Accent1_46EE.2011(v1.0)" xfId="1507"/>
    <cellStyle name="20% - Accent2" xfId="54"/>
    <cellStyle name="20% - Accent2 2" xfId="55"/>
    <cellStyle name="20% - Accent2 3" xfId="1508"/>
    <cellStyle name="20% - Accent2_46EE.2011(v1.0)" xfId="1509"/>
    <cellStyle name="20% - Accent3" xfId="56"/>
    <cellStyle name="20% - Accent3 2" xfId="57"/>
    <cellStyle name="20% - Accent3 3" xfId="1510"/>
    <cellStyle name="20% - Accent3_46EE.2011(v1.0)" xfId="1511"/>
    <cellStyle name="20% - Accent4" xfId="58"/>
    <cellStyle name="20% - Accent4 2" xfId="59"/>
    <cellStyle name="20% - Accent4 3" xfId="1512"/>
    <cellStyle name="20% - Accent4_46EE.2011(v1.0)" xfId="1513"/>
    <cellStyle name="20% - Accent5" xfId="60"/>
    <cellStyle name="20% - Accent5 2" xfId="61"/>
    <cellStyle name="20% - Accent5 3" xfId="1514"/>
    <cellStyle name="20% - Accent5_46EE.2011(v1.0)" xfId="1515"/>
    <cellStyle name="20% - Accent6" xfId="62"/>
    <cellStyle name="20% - Accent6 2" xfId="63"/>
    <cellStyle name="20% - Accent6 3" xfId="1516"/>
    <cellStyle name="20% - Accent6_46EE.2011(v1.0)" xfId="1517"/>
    <cellStyle name="20% - Акцент1 10" xfId="64"/>
    <cellStyle name="20% - Акцент1 2" xfId="65"/>
    <cellStyle name="20% - Акцент1 2 2" xfId="66"/>
    <cellStyle name="20% - Акцент1 2 3" xfId="1518"/>
    <cellStyle name="20% - Акцент1 2_46EE.2011(v1.0)" xfId="1519"/>
    <cellStyle name="20% - Акцент1 3" xfId="67"/>
    <cellStyle name="20% - Акцент1 3 2" xfId="68"/>
    <cellStyle name="20% - Акцент1 3 3" xfId="1520"/>
    <cellStyle name="20% - Акцент1 3_46EE.2011(v1.0)" xfId="1521"/>
    <cellStyle name="20% - Акцент1 4" xfId="69"/>
    <cellStyle name="20% - Акцент1 4 2" xfId="70"/>
    <cellStyle name="20% - Акцент1 4 3" xfId="1522"/>
    <cellStyle name="20% - Акцент1 4_46EE.2011(v1.0)" xfId="1523"/>
    <cellStyle name="20% - Акцент1 5" xfId="71"/>
    <cellStyle name="20% - Акцент1 5 2" xfId="72"/>
    <cellStyle name="20% - Акцент1 5 3" xfId="1524"/>
    <cellStyle name="20% - Акцент1 5_46EE.2011(v1.0)" xfId="1525"/>
    <cellStyle name="20% - Акцент1 6" xfId="73"/>
    <cellStyle name="20% - Акцент1 6 2" xfId="74"/>
    <cellStyle name="20% - Акцент1 6 3" xfId="1526"/>
    <cellStyle name="20% - Акцент1 6_46EE.2011(v1.0)" xfId="1527"/>
    <cellStyle name="20% - Акцент1 7" xfId="75"/>
    <cellStyle name="20% - Акцент1 7 2" xfId="76"/>
    <cellStyle name="20% - Акцент1 7 3" xfId="1528"/>
    <cellStyle name="20% - Акцент1 7_46EE.2011(v1.0)" xfId="1529"/>
    <cellStyle name="20% - Акцент1 8" xfId="77"/>
    <cellStyle name="20% - Акцент1 8 2" xfId="78"/>
    <cellStyle name="20% - Акцент1 8 3" xfId="1530"/>
    <cellStyle name="20% - Акцент1 8_46EE.2011(v1.0)" xfId="1531"/>
    <cellStyle name="20% - Акцент1 9" xfId="79"/>
    <cellStyle name="20% - Акцент1 9 2" xfId="80"/>
    <cellStyle name="20% - Акцент1 9 3" xfId="1532"/>
    <cellStyle name="20% - Акцент1 9_46EE.2011(v1.0)" xfId="1533"/>
    <cellStyle name="20% - Акцент2 10" xfId="81"/>
    <cellStyle name="20% - Акцент2 2" xfId="82"/>
    <cellStyle name="20% - Акцент2 2 2" xfId="83"/>
    <cellStyle name="20% - Акцент2 2 3" xfId="1534"/>
    <cellStyle name="20% - Акцент2 2_46EE.2011(v1.0)" xfId="1535"/>
    <cellStyle name="20% - Акцент2 3" xfId="84"/>
    <cellStyle name="20% - Акцент2 3 2" xfId="85"/>
    <cellStyle name="20% - Акцент2 3 3" xfId="1536"/>
    <cellStyle name="20% - Акцент2 3_46EE.2011(v1.0)" xfId="1537"/>
    <cellStyle name="20% - Акцент2 4" xfId="86"/>
    <cellStyle name="20% - Акцент2 4 2" xfId="87"/>
    <cellStyle name="20% - Акцент2 4 3" xfId="1538"/>
    <cellStyle name="20% - Акцент2 4_46EE.2011(v1.0)" xfId="1539"/>
    <cellStyle name="20% - Акцент2 5" xfId="88"/>
    <cellStyle name="20% - Акцент2 5 2" xfId="89"/>
    <cellStyle name="20% - Акцент2 5 3" xfId="1540"/>
    <cellStyle name="20% - Акцент2 5_46EE.2011(v1.0)" xfId="1541"/>
    <cellStyle name="20% - Акцент2 6" xfId="90"/>
    <cellStyle name="20% - Акцент2 6 2" xfId="91"/>
    <cellStyle name="20% - Акцент2 6 3" xfId="1542"/>
    <cellStyle name="20% - Акцент2 6_46EE.2011(v1.0)" xfId="1543"/>
    <cellStyle name="20% - Акцент2 7" xfId="92"/>
    <cellStyle name="20% - Акцент2 7 2" xfId="93"/>
    <cellStyle name="20% - Акцент2 7 3" xfId="1544"/>
    <cellStyle name="20% - Акцент2 7_46EE.2011(v1.0)" xfId="1545"/>
    <cellStyle name="20% - Акцент2 8" xfId="94"/>
    <cellStyle name="20% - Акцент2 8 2" xfId="95"/>
    <cellStyle name="20% - Акцент2 8 3" xfId="1546"/>
    <cellStyle name="20% - Акцент2 8_46EE.2011(v1.0)" xfId="1547"/>
    <cellStyle name="20% - Акцент2 9" xfId="96"/>
    <cellStyle name="20% - Акцент2 9 2" xfId="97"/>
    <cellStyle name="20% - Акцент2 9 3" xfId="1548"/>
    <cellStyle name="20% - Акцент2 9_46EE.2011(v1.0)" xfId="1549"/>
    <cellStyle name="20% - Акцент3 10" xfId="98"/>
    <cellStyle name="20% - Акцент3 2" xfId="99"/>
    <cellStyle name="20% - Акцент3 2 2" xfId="100"/>
    <cellStyle name="20% - Акцент3 2 3" xfId="1550"/>
    <cellStyle name="20% - Акцент3 2_46EE.2011(v1.0)" xfId="1551"/>
    <cellStyle name="20% - Акцент3 3" xfId="101"/>
    <cellStyle name="20% - Акцент3 3 2" xfId="102"/>
    <cellStyle name="20% - Акцент3 3 3" xfId="1552"/>
    <cellStyle name="20% - Акцент3 3_46EE.2011(v1.0)" xfId="1553"/>
    <cellStyle name="20% - Акцент3 4" xfId="103"/>
    <cellStyle name="20% - Акцент3 4 2" xfId="104"/>
    <cellStyle name="20% - Акцент3 4 3" xfId="1554"/>
    <cellStyle name="20% - Акцент3 4_46EE.2011(v1.0)" xfId="1555"/>
    <cellStyle name="20% - Акцент3 5" xfId="105"/>
    <cellStyle name="20% - Акцент3 5 2" xfId="106"/>
    <cellStyle name="20% - Акцент3 5 3" xfId="1556"/>
    <cellStyle name="20% - Акцент3 5_46EE.2011(v1.0)" xfId="1557"/>
    <cellStyle name="20% - Акцент3 6" xfId="107"/>
    <cellStyle name="20% - Акцент3 6 2" xfId="108"/>
    <cellStyle name="20% - Акцент3 6 3" xfId="1558"/>
    <cellStyle name="20% - Акцент3 6_46EE.2011(v1.0)" xfId="1559"/>
    <cellStyle name="20% - Акцент3 7" xfId="109"/>
    <cellStyle name="20% - Акцент3 7 2" xfId="110"/>
    <cellStyle name="20% - Акцент3 7 3" xfId="1560"/>
    <cellStyle name="20% - Акцент3 7_46EE.2011(v1.0)" xfId="1561"/>
    <cellStyle name="20% - Акцент3 8" xfId="111"/>
    <cellStyle name="20% - Акцент3 8 2" xfId="112"/>
    <cellStyle name="20% - Акцент3 8 3" xfId="1562"/>
    <cellStyle name="20% - Акцент3 8_46EE.2011(v1.0)" xfId="1563"/>
    <cellStyle name="20% - Акцент3 9" xfId="113"/>
    <cellStyle name="20% - Акцент3 9 2" xfId="114"/>
    <cellStyle name="20% - Акцент3 9 3" xfId="1564"/>
    <cellStyle name="20% - Акцент3 9_46EE.2011(v1.0)" xfId="1565"/>
    <cellStyle name="20% - Акцент4 10" xfId="115"/>
    <cellStyle name="20% - Акцент4 2" xfId="116"/>
    <cellStyle name="20% - Акцент4 2 2" xfId="117"/>
    <cellStyle name="20% - Акцент4 2 3" xfId="1566"/>
    <cellStyle name="20% - Акцент4 2_46EE.2011(v1.0)" xfId="1567"/>
    <cellStyle name="20% - Акцент4 3" xfId="118"/>
    <cellStyle name="20% - Акцент4 3 2" xfId="119"/>
    <cellStyle name="20% - Акцент4 3 3" xfId="1568"/>
    <cellStyle name="20% - Акцент4 3_46EE.2011(v1.0)" xfId="1569"/>
    <cellStyle name="20% - Акцент4 4" xfId="120"/>
    <cellStyle name="20% - Акцент4 4 2" xfId="121"/>
    <cellStyle name="20% - Акцент4 4 3" xfId="1570"/>
    <cellStyle name="20% - Акцент4 4_46EE.2011(v1.0)" xfId="1571"/>
    <cellStyle name="20% - Акцент4 5" xfId="122"/>
    <cellStyle name="20% - Акцент4 5 2" xfId="123"/>
    <cellStyle name="20% - Акцент4 5 3" xfId="1572"/>
    <cellStyle name="20% - Акцент4 5_46EE.2011(v1.0)" xfId="1573"/>
    <cellStyle name="20% - Акцент4 6" xfId="124"/>
    <cellStyle name="20% - Акцент4 6 2" xfId="125"/>
    <cellStyle name="20% - Акцент4 6 3" xfId="1574"/>
    <cellStyle name="20% - Акцент4 6_46EE.2011(v1.0)" xfId="1575"/>
    <cellStyle name="20% - Акцент4 7" xfId="126"/>
    <cellStyle name="20% - Акцент4 7 2" xfId="127"/>
    <cellStyle name="20% - Акцент4 7 3" xfId="1576"/>
    <cellStyle name="20% - Акцент4 7_46EE.2011(v1.0)" xfId="1577"/>
    <cellStyle name="20% - Акцент4 8" xfId="128"/>
    <cellStyle name="20% - Акцент4 8 2" xfId="129"/>
    <cellStyle name="20% - Акцент4 8 3" xfId="1578"/>
    <cellStyle name="20% - Акцент4 8_46EE.2011(v1.0)" xfId="1579"/>
    <cellStyle name="20% - Акцент4 9" xfId="130"/>
    <cellStyle name="20% - Акцент4 9 2" xfId="131"/>
    <cellStyle name="20% - Акцент4 9 3" xfId="1580"/>
    <cellStyle name="20% - Акцент4 9_46EE.2011(v1.0)" xfId="1581"/>
    <cellStyle name="20% - Акцент5 10" xfId="132"/>
    <cellStyle name="20% - Акцент5 2" xfId="133"/>
    <cellStyle name="20% - Акцент5 2 2" xfId="134"/>
    <cellStyle name="20% - Акцент5 2 3" xfId="1582"/>
    <cellStyle name="20% - Акцент5 2_46EE.2011(v1.0)" xfId="1583"/>
    <cellStyle name="20% - Акцент5 3" xfId="135"/>
    <cellStyle name="20% - Акцент5 3 2" xfId="136"/>
    <cellStyle name="20% - Акцент5 3 3" xfId="1584"/>
    <cellStyle name="20% - Акцент5 3_46EE.2011(v1.0)" xfId="1585"/>
    <cellStyle name="20% - Акцент5 4" xfId="137"/>
    <cellStyle name="20% - Акцент5 4 2" xfId="138"/>
    <cellStyle name="20% - Акцент5 4 3" xfId="1586"/>
    <cellStyle name="20% - Акцент5 4_46EE.2011(v1.0)" xfId="1587"/>
    <cellStyle name="20% - Акцент5 5" xfId="139"/>
    <cellStyle name="20% - Акцент5 5 2" xfId="140"/>
    <cellStyle name="20% - Акцент5 5 3" xfId="1588"/>
    <cellStyle name="20% - Акцент5 5_46EE.2011(v1.0)" xfId="1589"/>
    <cellStyle name="20% - Акцент5 6" xfId="141"/>
    <cellStyle name="20% - Акцент5 6 2" xfId="142"/>
    <cellStyle name="20% - Акцент5 6 3" xfId="1590"/>
    <cellStyle name="20% - Акцент5 6_46EE.2011(v1.0)" xfId="1591"/>
    <cellStyle name="20% - Акцент5 7" xfId="143"/>
    <cellStyle name="20% - Акцент5 7 2" xfId="144"/>
    <cellStyle name="20% - Акцент5 7 3" xfId="1592"/>
    <cellStyle name="20% - Акцент5 7_46EE.2011(v1.0)" xfId="1593"/>
    <cellStyle name="20% - Акцент5 8" xfId="145"/>
    <cellStyle name="20% - Акцент5 8 2" xfId="146"/>
    <cellStyle name="20% - Акцент5 8 3" xfId="1594"/>
    <cellStyle name="20% - Акцент5 8_46EE.2011(v1.0)" xfId="1595"/>
    <cellStyle name="20% - Акцент5 9" xfId="147"/>
    <cellStyle name="20% - Акцент5 9 2" xfId="148"/>
    <cellStyle name="20% - Акцент5 9 3" xfId="1596"/>
    <cellStyle name="20% - Акцент5 9_46EE.2011(v1.0)" xfId="1597"/>
    <cellStyle name="20% - Акцент6 10" xfId="149"/>
    <cellStyle name="20% - Акцент6 2" xfId="150"/>
    <cellStyle name="20% - Акцент6 2 2" xfId="151"/>
    <cellStyle name="20% - Акцент6 2 3" xfId="1598"/>
    <cellStyle name="20% - Акцент6 2_46EE.2011(v1.0)" xfId="1599"/>
    <cellStyle name="20% - Акцент6 3" xfId="152"/>
    <cellStyle name="20% - Акцент6 3 2" xfId="153"/>
    <cellStyle name="20% - Акцент6 3 3" xfId="1600"/>
    <cellStyle name="20% - Акцент6 3_46EE.2011(v1.0)" xfId="1601"/>
    <cellStyle name="20% - Акцент6 4" xfId="154"/>
    <cellStyle name="20% - Акцент6 4 2" xfId="155"/>
    <cellStyle name="20% - Акцент6 4 3" xfId="1602"/>
    <cellStyle name="20% - Акцент6 4_46EE.2011(v1.0)" xfId="1603"/>
    <cellStyle name="20% - Акцент6 5" xfId="156"/>
    <cellStyle name="20% - Акцент6 5 2" xfId="157"/>
    <cellStyle name="20% - Акцент6 5 3" xfId="1604"/>
    <cellStyle name="20% - Акцент6 5_46EE.2011(v1.0)" xfId="1605"/>
    <cellStyle name="20% - Акцент6 6" xfId="158"/>
    <cellStyle name="20% - Акцент6 6 2" xfId="159"/>
    <cellStyle name="20% - Акцент6 6 3" xfId="1606"/>
    <cellStyle name="20% - Акцент6 6_46EE.2011(v1.0)" xfId="1607"/>
    <cellStyle name="20% - Акцент6 7" xfId="160"/>
    <cellStyle name="20% - Акцент6 7 2" xfId="161"/>
    <cellStyle name="20% - Акцент6 7 3" xfId="1608"/>
    <cellStyle name="20% - Акцент6 7_46EE.2011(v1.0)" xfId="1609"/>
    <cellStyle name="20% - Акцент6 8" xfId="162"/>
    <cellStyle name="20% - Акцент6 8 2" xfId="163"/>
    <cellStyle name="20% - Акцент6 8 3" xfId="1610"/>
    <cellStyle name="20% - Акцент6 8_46EE.2011(v1.0)" xfId="1611"/>
    <cellStyle name="20% - Акцент6 9" xfId="164"/>
    <cellStyle name="20% - Акцент6 9 2" xfId="165"/>
    <cellStyle name="20% - Акцент6 9 3" xfId="1612"/>
    <cellStyle name="20% - Акцент6 9_46EE.2011(v1.0)" xfId="1613"/>
    <cellStyle name="40% - Accent1" xfId="166"/>
    <cellStyle name="40% - Accent1 2" xfId="167"/>
    <cellStyle name="40% - Accent1 3" xfId="1614"/>
    <cellStyle name="40% - Accent1_46EE.2011(v1.0)" xfId="1615"/>
    <cellStyle name="40% - Accent2" xfId="168"/>
    <cellStyle name="40% - Accent2 2" xfId="169"/>
    <cellStyle name="40% - Accent2 3" xfId="1616"/>
    <cellStyle name="40% - Accent2_46EE.2011(v1.0)" xfId="1617"/>
    <cellStyle name="40% - Accent3" xfId="170"/>
    <cellStyle name="40% - Accent3 2" xfId="171"/>
    <cellStyle name="40% - Accent3 3" xfId="1618"/>
    <cellStyle name="40% - Accent3_46EE.2011(v1.0)" xfId="1619"/>
    <cellStyle name="40% - Accent4" xfId="172"/>
    <cellStyle name="40% - Accent4 2" xfId="173"/>
    <cellStyle name="40% - Accent4 3" xfId="1620"/>
    <cellStyle name="40% - Accent4_46EE.2011(v1.0)" xfId="1621"/>
    <cellStyle name="40% - Accent5" xfId="174"/>
    <cellStyle name="40% - Accent5 2" xfId="175"/>
    <cellStyle name="40% - Accent5 3" xfId="1622"/>
    <cellStyle name="40% - Accent5_46EE.2011(v1.0)" xfId="1623"/>
    <cellStyle name="40% - Accent6" xfId="176"/>
    <cellStyle name="40% - Accent6 2" xfId="177"/>
    <cellStyle name="40% - Accent6 3" xfId="1624"/>
    <cellStyle name="40% - Accent6_46EE.2011(v1.0)" xfId="1625"/>
    <cellStyle name="40% - Акцент1 10" xfId="178"/>
    <cellStyle name="40% - Акцент1 2" xfId="179"/>
    <cellStyle name="40% - Акцент1 2 2" xfId="180"/>
    <cellStyle name="40% - Акцент1 2 3" xfId="1626"/>
    <cellStyle name="40% - Акцент1 2_46EE.2011(v1.0)" xfId="1627"/>
    <cellStyle name="40% - Акцент1 3" xfId="181"/>
    <cellStyle name="40% - Акцент1 3 2" xfId="182"/>
    <cellStyle name="40% - Акцент1 3 3" xfId="1628"/>
    <cellStyle name="40% - Акцент1 3_46EE.2011(v1.0)" xfId="1629"/>
    <cellStyle name="40% - Акцент1 4" xfId="183"/>
    <cellStyle name="40% - Акцент1 4 2" xfId="184"/>
    <cellStyle name="40% - Акцент1 4 3" xfId="1630"/>
    <cellStyle name="40% - Акцент1 4_46EE.2011(v1.0)" xfId="1631"/>
    <cellStyle name="40% - Акцент1 5" xfId="185"/>
    <cellStyle name="40% - Акцент1 5 2" xfId="186"/>
    <cellStyle name="40% - Акцент1 5 3" xfId="1632"/>
    <cellStyle name="40% - Акцент1 5_46EE.2011(v1.0)" xfId="1633"/>
    <cellStyle name="40% - Акцент1 6" xfId="187"/>
    <cellStyle name="40% - Акцент1 6 2" xfId="188"/>
    <cellStyle name="40% - Акцент1 6 3" xfId="1634"/>
    <cellStyle name="40% - Акцент1 6_46EE.2011(v1.0)" xfId="1635"/>
    <cellStyle name="40% - Акцент1 7" xfId="189"/>
    <cellStyle name="40% - Акцент1 7 2" xfId="190"/>
    <cellStyle name="40% - Акцент1 7 3" xfId="1636"/>
    <cellStyle name="40% - Акцент1 7_46EE.2011(v1.0)" xfId="1637"/>
    <cellStyle name="40% - Акцент1 8" xfId="191"/>
    <cellStyle name="40% - Акцент1 8 2" xfId="192"/>
    <cellStyle name="40% - Акцент1 8 3" xfId="1638"/>
    <cellStyle name="40% - Акцент1 8_46EE.2011(v1.0)" xfId="1639"/>
    <cellStyle name="40% - Акцент1 9" xfId="193"/>
    <cellStyle name="40% - Акцент1 9 2" xfId="194"/>
    <cellStyle name="40% - Акцент1 9 3" xfId="1640"/>
    <cellStyle name="40% - Акцент1 9_46EE.2011(v1.0)" xfId="1641"/>
    <cellStyle name="40% - Акцент2 10" xfId="195"/>
    <cellStyle name="40% - Акцент2 2" xfId="196"/>
    <cellStyle name="40% - Акцент2 2 2" xfId="197"/>
    <cellStyle name="40% - Акцент2 2 3" xfId="1642"/>
    <cellStyle name="40% - Акцент2 2_46EE.2011(v1.0)" xfId="1643"/>
    <cellStyle name="40% - Акцент2 3" xfId="198"/>
    <cellStyle name="40% - Акцент2 3 2" xfId="199"/>
    <cellStyle name="40% - Акцент2 3 3" xfId="1644"/>
    <cellStyle name="40% - Акцент2 3_46EE.2011(v1.0)" xfId="1645"/>
    <cellStyle name="40% - Акцент2 4" xfId="200"/>
    <cellStyle name="40% - Акцент2 4 2" xfId="201"/>
    <cellStyle name="40% - Акцент2 4 3" xfId="1646"/>
    <cellStyle name="40% - Акцент2 4_46EE.2011(v1.0)" xfId="1647"/>
    <cellStyle name="40% - Акцент2 5" xfId="202"/>
    <cellStyle name="40% - Акцент2 5 2" xfId="203"/>
    <cellStyle name="40% - Акцент2 5 3" xfId="1648"/>
    <cellStyle name="40% - Акцент2 5_46EE.2011(v1.0)" xfId="1649"/>
    <cellStyle name="40% - Акцент2 6" xfId="204"/>
    <cellStyle name="40% - Акцент2 6 2" xfId="205"/>
    <cellStyle name="40% - Акцент2 6 3" xfId="1650"/>
    <cellStyle name="40% - Акцент2 6_46EE.2011(v1.0)" xfId="1651"/>
    <cellStyle name="40% - Акцент2 7" xfId="206"/>
    <cellStyle name="40% - Акцент2 7 2" xfId="207"/>
    <cellStyle name="40% - Акцент2 7 3" xfId="1652"/>
    <cellStyle name="40% - Акцент2 7_46EE.2011(v1.0)" xfId="1653"/>
    <cellStyle name="40% - Акцент2 8" xfId="208"/>
    <cellStyle name="40% - Акцент2 8 2" xfId="209"/>
    <cellStyle name="40% - Акцент2 8 3" xfId="1654"/>
    <cellStyle name="40% - Акцент2 8_46EE.2011(v1.0)" xfId="1655"/>
    <cellStyle name="40% - Акцент2 9" xfId="210"/>
    <cellStyle name="40% - Акцент2 9 2" xfId="211"/>
    <cellStyle name="40% - Акцент2 9 3" xfId="1656"/>
    <cellStyle name="40% - Акцент2 9_46EE.2011(v1.0)" xfId="1657"/>
    <cellStyle name="40% - Акцент3 10" xfId="212"/>
    <cellStyle name="40% - Акцент3 2" xfId="213"/>
    <cellStyle name="40% - Акцент3 2 2" xfId="214"/>
    <cellStyle name="40% - Акцент3 2 3" xfId="1658"/>
    <cellStyle name="40% - Акцент3 2_46EE.2011(v1.0)" xfId="1659"/>
    <cellStyle name="40% - Акцент3 3" xfId="215"/>
    <cellStyle name="40% - Акцент3 3 2" xfId="216"/>
    <cellStyle name="40% - Акцент3 3 3" xfId="1660"/>
    <cellStyle name="40% - Акцент3 3_46EE.2011(v1.0)" xfId="1661"/>
    <cellStyle name="40% - Акцент3 4" xfId="217"/>
    <cellStyle name="40% - Акцент3 4 2" xfId="218"/>
    <cellStyle name="40% - Акцент3 4 3" xfId="1662"/>
    <cellStyle name="40% - Акцент3 4_46EE.2011(v1.0)" xfId="1663"/>
    <cellStyle name="40% - Акцент3 5" xfId="219"/>
    <cellStyle name="40% - Акцент3 5 2" xfId="220"/>
    <cellStyle name="40% - Акцент3 5 3" xfId="1664"/>
    <cellStyle name="40% - Акцент3 5_46EE.2011(v1.0)" xfId="1665"/>
    <cellStyle name="40% - Акцент3 6" xfId="221"/>
    <cellStyle name="40% - Акцент3 6 2" xfId="222"/>
    <cellStyle name="40% - Акцент3 6 3" xfId="1666"/>
    <cellStyle name="40% - Акцент3 6_46EE.2011(v1.0)" xfId="1667"/>
    <cellStyle name="40% - Акцент3 7" xfId="223"/>
    <cellStyle name="40% - Акцент3 7 2" xfId="224"/>
    <cellStyle name="40% - Акцент3 7 3" xfId="1668"/>
    <cellStyle name="40% - Акцент3 7_46EE.2011(v1.0)" xfId="1669"/>
    <cellStyle name="40% - Акцент3 8" xfId="225"/>
    <cellStyle name="40% - Акцент3 8 2" xfId="226"/>
    <cellStyle name="40% - Акцент3 8 3" xfId="1670"/>
    <cellStyle name="40% - Акцент3 8_46EE.2011(v1.0)" xfId="1671"/>
    <cellStyle name="40% - Акцент3 9" xfId="227"/>
    <cellStyle name="40% - Акцент3 9 2" xfId="228"/>
    <cellStyle name="40% - Акцент3 9 3" xfId="1672"/>
    <cellStyle name="40% - Акцент3 9_46EE.2011(v1.0)" xfId="1673"/>
    <cellStyle name="40% - Акцент4 10" xfId="229"/>
    <cellStyle name="40% - Акцент4 2" xfId="230"/>
    <cellStyle name="40% - Акцент4 2 2" xfId="231"/>
    <cellStyle name="40% - Акцент4 2 3" xfId="1674"/>
    <cellStyle name="40% - Акцент4 2_46EE.2011(v1.0)" xfId="1675"/>
    <cellStyle name="40% - Акцент4 3" xfId="232"/>
    <cellStyle name="40% - Акцент4 3 2" xfId="233"/>
    <cellStyle name="40% - Акцент4 3 3" xfId="1676"/>
    <cellStyle name="40% - Акцент4 3_46EE.2011(v1.0)" xfId="1677"/>
    <cellStyle name="40% - Акцент4 4" xfId="234"/>
    <cellStyle name="40% - Акцент4 4 2" xfId="235"/>
    <cellStyle name="40% - Акцент4 4 3" xfId="1678"/>
    <cellStyle name="40% - Акцент4 4_46EE.2011(v1.0)" xfId="1679"/>
    <cellStyle name="40% - Акцент4 5" xfId="236"/>
    <cellStyle name="40% - Акцент4 5 2" xfId="237"/>
    <cellStyle name="40% - Акцент4 5 3" xfId="1680"/>
    <cellStyle name="40% - Акцент4 5_46EE.2011(v1.0)" xfId="1681"/>
    <cellStyle name="40% - Акцент4 6" xfId="238"/>
    <cellStyle name="40% - Акцент4 6 2" xfId="239"/>
    <cellStyle name="40% - Акцент4 6 3" xfId="1682"/>
    <cellStyle name="40% - Акцент4 6_46EE.2011(v1.0)" xfId="1683"/>
    <cellStyle name="40% - Акцент4 7" xfId="240"/>
    <cellStyle name="40% - Акцент4 7 2" xfId="241"/>
    <cellStyle name="40% - Акцент4 7 3" xfId="1684"/>
    <cellStyle name="40% - Акцент4 7_46EE.2011(v1.0)" xfId="1685"/>
    <cellStyle name="40% - Акцент4 8" xfId="242"/>
    <cellStyle name="40% - Акцент4 8 2" xfId="243"/>
    <cellStyle name="40% - Акцент4 8 3" xfId="1686"/>
    <cellStyle name="40% - Акцент4 8_46EE.2011(v1.0)" xfId="1687"/>
    <cellStyle name="40% - Акцент4 9" xfId="244"/>
    <cellStyle name="40% - Акцент4 9 2" xfId="245"/>
    <cellStyle name="40% - Акцент4 9 3" xfId="1688"/>
    <cellStyle name="40% - Акцент4 9_46EE.2011(v1.0)" xfId="1689"/>
    <cellStyle name="40% - Акцент5 10" xfId="246"/>
    <cellStyle name="40% - Акцент5 2" xfId="247"/>
    <cellStyle name="40% - Акцент5 2 2" xfId="248"/>
    <cellStyle name="40% - Акцент5 2 3" xfId="1690"/>
    <cellStyle name="40% - Акцент5 2_46EE.2011(v1.0)" xfId="1691"/>
    <cellStyle name="40% - Акцент5 3" xfId="249"/>
    <cellStyle name="40% - Акцент5 3 2" xfId="250"/>
    <cellStyle name="40% - Акцент5 3 3" xfId="1692"/>
    <cellStyle name="40% - Акцент5 3_46EE.2011(v1.0)" xfId="1693"/>
    <cellStyle name="40% - Акцент5 4" xfId="251"/>
    <cellStyle name="40% - Акцент5 4 2" xfId="252"/>
    <cellStyle name="40% - Акцент5 4 3" xfId="1694"/>
    <cellStyle name="40% - Акцент5 4_46EE.2011(v1.0)" xfId="1695"/>
    <cellStyle name="40% - Акцент5 5" xfId="253"/>
    <cellStyle name="40% - Акцент5 5 2" xfId="254"/>
    <cellStyle name="40% - Акцент5 5 3" xfId="1696"/>
    <cellStyle name="40% - Акцент5 5_46EE.2011(v1.0)" xfId="1697"/>
    <cellStyle name="40% - Акцент5 6" xfId="255"/>
    <cellStyle name="40% - Акцент5 6 2" xfId="256"/>
    <cellStyle name="40% - Акцент5 6 3" xfId="1698"/>
    <cellStyle name="40% - Акцент5 6_46EE.2011(v1.0)" xfId="1699"/>
    <cellStyle name="40% - Акцент5 7" xfId="257"/>
    <cellStyle name="40% - Акцент5 7 2" xfId="258"/>
    <cellStyle name="40% - Акцент5 7 3" xfId="1700"/>
    <cellStyle name="40% - Акцент5 7_46EE.2011(v1.0)" xfId="1701"/>
    <cellStyle name="40% - Акцент5 8" xfId="259"/>
    <cellStyle name="40% - Акцент5 8 2" xfId="260"/>
    <cellStyle name="40% - Акцент5 8 3" xfId="1702"/>
    <cellStyle name="40% - Акцент5 8_46EE.2011(v1.0)" xfId="1703"/>
    <cellStyle name="40% - Акцент5 9" xfId="261"/>
    <cellStyle name="40% - Акцент5 9 2" xfId="262"/>
    <cellStyle name="40% - Акцент5 9 3" xfId="1704"/>
    <cellStyle name="40% - Акцент5 9_46EE.2011(v1.0)" xfId="1705"/>
    <cellStyle name="40% - Акцент6 10" xfId="263"/>
    <cellStyle name="40% - Акцент6 2" xfId="264"/>
    <cellStyle name="40% - Акцент6 2 2" xfId="265"/>
    <cellStyle name="40% - Акцент6 2 3" xfId="1706"/>
    <cellStyle name="40% - Акцент6 2_46EE.2011(v1.0)" xfId="1707"/>
    <cellStyle name="40% - Акцент6 3" xfId="266"/>
    <cellStyle name="40% - Акцент6 3 2" xfId="267"/>
    <cellStyle name="40% - Акцент6 3 3" xfId="1708"/>
    <cellStyle name="40% - Акцент6 3_46EE.2011(v1.0)" xfId="1709"/>
    <cellStyle name="40% - Акцент6 4" xfId="268"/>
    <cellStyle name="40% - Акцент6 4 2" xfId="269"/>
    <cellStyle name="40% - Акцент6 4 3" xfId="1710"/>
    <cellStyle name="40% - Акцент6 4_46EE.2011(v1.0)" xfId="1711"/>
    <cellStyle name="40% - Акцент6 5" xfId="270"/>
    <cellStyle name="40% - Акцент6 5 2" xfId="271"/>
    <cellStyle name="40% - Акцент6 5 3" xfId="1712"/>
    <cellStyle name="40% - Акцент6 5_46EE.2011(v1.0)" xfId="1713"/>
    <cellStyle name="40% - Акцент6 6" xfId="272"/>
    <cellStyle name="40% - Акцент6 6 2" xfId="273"/>
    <cellStyle name="40% - Акцент6 6 3" xfId="1714"/>
    <cellStyle name="40% - Акцент6 6_46EE.2011(v1.0)" xfId="1715"/>
    <cellStyle name="40% - Акцент6 7" xfId="274"/>
    <cellStyle name="40% - Акцент6 7 2" xfId="275"/>
    <cellStyle name="40% - Акцент6 7 3" xfId="1716"/>
    <cellStyle name="40% - Акцент6 7_46EE.2011(v1.0)" xfId="1717"/>
    <cellStyle name="40% - Акцент6 8" xfId="276"/>
    <cellStyle name="40% - Акцент6 8 2" xfId="277"/>
    <cellStyle name="40% - Акцент6 8 3" xfId="1718"/>
    <cellStyle name="40% - Акцент6 8_46EE.2011(v1.0)" xfId="1719"/>
    <cellStyle name="40% - Акцент6 9" xfId="278"/>
    <cellStyle name="40% - Акцент6 9 2" xfId="279"/>
    <cellStyle name="40% - Акцент6 9 3" xfId="1720"/>
    <cellStyle name="40% - Акцент6 9_46EE.2011(v1.0)" xfId="1721"/>
    <cellStyle name="60% - Accent1" xfId="280"/>
    <cellStyle name="60% - Accent2" xfId="281"/>
    <cellStyle name="60% - Accent3" xfId="282"/>
    <cellStyle name="60% - Accent4" xfId="283"/>
    <cellStyle name="60% - Accent5" xfId="284"/>
    <cellStyle name="60% - Accent6" xfId="285"/>
    <cellStyle name="60% - Акцент1 10" xfId="286"/>
    <cellStyle name="60% - Акцент1 2" xfId="287"/>
    <cellStyle name="60% - Акцент1 2 2" xfId="288"/>
    <cellStyle name="60% - Акцент1 3" xfId="289"/>
    <cellStyle name="60% - Акцент1 3 2" xfId="290"/>
    <cellStyle name="60% - Акцент1 4" xfId="291"/>
    <cellStyle name="60% - Акцент1 4 2" xfId="292"/>
    <cellStyle name="60% - Акцент1 5" xfId="293"/>
    <cellStyle name="60% - Акцент1 5 2" xfId="294"/>
    <cellStyle name="60% - Акцент1 6" xfId="295"/>
    <cellStyle name="60% - Акцент1 6 2" xfId="296"/>
    <cellStyle name="60% - Акцент1 7" xfId="297"/>
    <cellStyle name="60% - Акцент1 7 2" xfId="298"/>
    <cellStyle name="60% - Акцент1 8" xfId="299"/>
    <cellStyle name="60% - Акцент1 8 2" xfId="300"/>
    <cellStyle name="60% - Акцент1 9" xfId="301"/>
    <cellStyle name="60% - Акцент1 9 2" xfId="302"/>
    <cellStyle name="60% - Акцент2 10" xfId="303"/>
    <cellStyle name="60% - Акцент2 2" xfId="304"/>
    <cellStyle name="60% - Акцент2 2 2" xfId="305"/>
    <cellStyle name="60% - Акцент2 3" xfId="306"/>
    <cellStyle name="60% - Акцент2 3 2" xfId="307"/>
    <cellStyle name="60% - Акцент2 4" xfId="308"/>
    <cellStyle name="60% - Акцент2 4 2" xfId="309"/>
    <cellStyle name="60% - Акцент2 5" xfId="310"/>
    <cellStyle name="60% - Акцент2 5 2" xfId="311"/>
    <cellStyle name="60% - Акцент2 6" xfId="312"/>
    <cellStyle name="60% - Акцент2 6 2" xfId="313"/>
    <cellStyle name="60% - Акцент2 7" xfId="314"/>
    <cellStyle name="60% - Акцент2 7 2" xfId="315"/>
    <cellStyle name="60% - Акцент2 8" xfId="316"/>
    <cellStyle name="60% - Акцент2 8 2" xfId="317"/>
    <cellStyle name="60% - Акцент2 9" xfId="318"/>
    <cellStyle name="60% - Акцент2 9 2" xfId="319"/>
    <cellStyle name="60% - Акцент3 10" xfId="320"/>
    <cellStyle name="60% - Акцент3 2" xfId="321"/>
    <cellStyle name="60% - Акцент3 2 2" xfId="322"/>
    <cellStyle name="60% - Акцент3 3" xfId="323"/>
    <cellStyle name="60% - Акцент3 3 2" xfId="324"/>
    <cellStyle name="60% - Акцент3 4" xfId="325"/>
    <cellStyle name="60% - Акцент3 4 2" xfId="326"/>
    <cellStyle name="60% - Акцент3 5" xfId="327"/>
    <cellStyle name="60% - Акцент3 5 2" xfId="328"/>
    <cellStyle name="60% - Акцент3 6" xfId="329"/>
    <cellStyle name="60% - Акцент3 6 2" xfId="330"/>
    <cellStyle name="60% - Акцент3 7" xfId="331"/>
    <cellStyle name="60% - Акцент3 7 2" xfId="332"/>
    <cellStyle name="60% - Акцент3 8" xfId="333"/>
    <cellStyle name="60% - Акцент3 8 2" xfId="334"/>
    <cellStyle name="60% - Акцент3 9" xfId="335"/>
    <cellStyle name="60% - Акцент3 9 2" xfId="336"/>
    <cellStyle name="60% - Акцент4 10" xfId="337"/>
    <cellStyle name="60% - Акцент4 2" xfId="338"/>
    <cellStyle name="60% - Акцент4 2 2" xfId="339"/>
    <cellStyle name="60% - Акцент4 3" xfId="340"/>
    <cellStyle name="60% - Акцент4 3 2" xfId="341"/>
    <cellStyle name="60% - Акцент4 4" xfId="342"/>
    <cellStyle name="60% - Акцент4 4 2" xfId="343"/>
    <cellStyle name="60% - Акцент4 5" xfId="344"/>
    <cellStyle name="60% - Акцент4 5 2" xfId="345"/>
    <cellStyle name="60% - Акцент4 6" xfId="346"/>
    <cellStyle name="60% - Акцент4 6 2" xfId="347"/>
    <cellStyle name="60% - Акцент4 7" xfId="348"/>
    <cellStyle name="60% - Акцент4 7 2" xfId="349"/>
    <cellStyle name="60% - Акцент4 8" xfId="350"/>
    <cellStyle name="60% - Акцент4 8 2" xfId="351"/>
    <cellStyle name="60% - Акцент4 9" xfId="352"/>
    <cellStyle name="60% - Акцент4 9 2" xfId="353"/>
    <cellStyle name="60% - Акцент5 10" xfId="354"/>
    <cellStyle name="60% - Акцент5 2" xfId="355"/>
    <cellStyle name="60% - Акцент5 2 2" xfId="356"/>
    <cellStyle name="60% - Акцент5 3" xfId="357"/>
    <cellStyle name="60% - Акцент5 3 2" xfId="358"/>
    <cellStyle name="60% - Акцент5 4" xfId="359"/>
    <cellStyle name="60% - Акцент5 4 2" xfId="360"/>
    <cellStyle name="60% - Акцент5 5" xfId="361"/>
    <cellStyle name="60% - Акцент5 5 2" xfId="362"/>
    <cellStyle name="60% - Акцент5 6" xfId="363"/>
    <cellStyle name="60% - Акцент5 6 2" xfId="364"/>
    <cellStyle name="60% - Акцент5 7" xfId="365"/>
    <cellStyle name="60% - Акцент5 7 2" xfId="366"/>
    <cellStyle name="60% - Акцент5 8" xfId="367"/>
    <cellStyle name="60% - Акцент5 8 2" xfId="368"/>
    <cellStyle name="60% - Акцент5 9" xfId="369"/>
    <cellStyle name="60% - Акцент5 9 2" xfId="370"/>
    <cellStyle name="60% - Акцент6 10" xfId="371"/>
    <cellStyle name="60% - Акцент6 2" xfId="372"/>
    <cellStyle name="60% - Акцент6 2 2" xfId="373"/>
    <cellStyle name="60% - Акцент6 3" xfId="374"/>
    <cellStyle name="60% - Акцент6 3 2" xfId="375"/>
    <cellStyle name="60% - Акцент6 4" xfId="376"/>
    <cellStyle name="60% - Акцент6 4 2" xfId="377"/>
    <cellStyle name="60% - Акцент6 5" xfId="378"/>
    <cellStyle name="60% - Акцент6 5 2" xfId="379"/>
    <cellStyle name="60% - Акцент6 6" xfId="380"/>
    <cellStyle name="60% - Акцент6 6 2" xfId="381"/>
    <cellStyle name="60% - Акцент6 7" xfId="382"/>
    <cellStyle name="60% - Акцент6 7 2" xfId="383"/>
    <cellStyle name="60% - Акцент6 8" xfId="384"/>
    <cellStyle name="60% - Акцент6 8 2" xfId="385"/>
    <cellStyle name="60% - Акцент6 9" xfId="386"/>
    <cellStyle name="60% - Акцент6 9 2" xfId="387"/>
    <cellStyle name="Accent1" xfId="388"/>
    <cellStyle name="Accent2" xfId="389"/>
    <cellStyle name="Accent3" xfId="390"/>
    <cellStyle name="Accent4" xfId="391"/>
    <cellStyle name="Accent5" xfId="392"/>
    <cellStyle name="Accent6" xfId="393"/>
    <cellStyle name="Ăčďĺđńńűëęŕ" xfId="394"/>
    <cellStyle name="AFE" xfId="1722"/>
    <cellStyle name="Áĺççŕůčňíűé" xfId="395"/>
    <cellStyle name="Äĺíĺćíűé [0]_(ňŕá 3č)" xfId="396"/>
    <cellStyle name="Äĺíĺćíűé_(ňŕá 3č)" xfId="397"/>
    <cellStyle name="Bad" xfId="398"/>
    <cellStyle name="Blue" xfId="1723"/>
    <cellStyle name="Body_$Dollars" xfId="1724"/>
    <cellStyle name="Calculation" xfId="399"/>
    <cellStyle name="Check Cell" xfId="400"/>
    <cellStyle name="Chek" xfId="1725"/>
    <cellStyle name="Comma [0]_Adjusted FS 1299" xfId="1726"/>
    <cellStyle name="Comma 0" xfId="1727"/>
    <cellStyle name="Comma 0*" xfId="1728"/>
    <cellStyle name="Comma 2" xfId="1729"/>
    <cellStyle name="Comma 3*" xfId="1730"/>
    <cellStyle name="Comma_Adjusted FS 1299" xfId="1731"/>
    <cellStyle name="Comma0" xfId="401"/>
    <cellStyle name="Çŕůčňíűé" xfId="402"/>
    <cellStyle name="Currency [0]" xfId="403"/>
    <cellStyle name="Currency [0] 2" xfId="404"/>
    <cellStyle name="Currency [0] 2 2" xfId="405"/>
    <cellStyle name="Currency [0] 2 3" xfId="406"/>
    <cellStyle name="Currency [0] 2 4" xfId="407"/>
    <cellStyle name="Currency [0] 2 5" xfId="408"/>
    <cellStyle name="Currency [0] 2 6" xfId="409"/>
    <cellStyle name="Currency [0] 2 7" xfId="410"/>
    <cellStyle name="Currency [0] 2 8" xfId="411"/>
    <cellStyle name="Currency [0] 2 9" xfId="1732"/>
    <cellStyle name="Currency [0] 3" xfId="412"/>
    <cellStyle name="Currency [0] 3 2" xfId="413"/>
    <cellStyle name="Currency [0] 3 3" xfId="414"/>
    <cellStyle name="Currency [0] 3 4" xfId="415"/>
    <cellStyle name="Currency [0] 3 5" xfId="416"/>
    <cellStyle name="Currency [0] 3 6" xfId="417"/>
    <cellStyle name="Currency [0] 3 7" xfId="418"/>
    <cellStyle name="Currency [0] 3 8" xfId="419"/>
    <cellStyle name="Currency [0] 3 9" xfId="1733"/>
    <cellStyle name="Currency [0] 4" xfId="420"/>
    <cellStyle name="Currency [0] 4 2" xfId="421"/>
    <cellStyle name="Currency [0] 4 3" xfId="422"/>
    <cellStyle name="Currency [0] 4 4" xfId="423"/>
    <cellStyle name="Currency [0] 4 5" xfId="424"/>
    <cellStyle name="Currency [0] 4 6" xfId="425"/>
    <cellStyle name="Currency [0] 4 7" xfId="426"/>
    <cellStyle name="Currency [0] 4 8" xfId="427"/>
    <cellStyle name="Currency [0] 4 9" xfId="1734"/>
    <cellStyle name="Currency [0] 5" xfId="428"/>
    <cellStyle name="Currency [0] 5 2" xfId="429"/>
    <cellStyle name="Currency [0] 5 3" xfId="430"/>
    <cellStyle name="Currency [0] 5 4" xfId="431"/>
    <cellStyle name="Currency [0] 5 5" xfId="432"/>
    <cellStyle name="Currency [0] 5 6" xfId="433"/>
    <cellStyle name="Currency [0] 5 7" xfId="434"/>
    <cellStyle name="Currency [0] 5 8" xfId="435"/>
    <cellStyle name="Currency [0] 5 9" xfId="1735"/>
    <cellStyle name="Currency [0] 6" xfId="436"/>
    <cellStyle name="Currency [0] 6 2" xfId="437"/>
    <cellStyle name="Currency [0] 6 3" xfId="1736"/>
    <cellStyle name="Currency [0] 7" xfId="438"/>
    <cellStyle name="Currency [0] 7 2" xfId="439"/>
    <cellStyle name="Currency [0] 7 3" xfId="1737"/>
    <cellStyle name="Currency [0] 8" xfId="440"/>
    <cellStyle name="Currency [0] 8 2" xfId="441"/>
    <cellStyle name="Currency [0] 8 3" xfId="1738"/>
    <cellStyle name="Currency 0" xfId="1739"/>
    <cellStyle name="Currency 2" xfId="1740"/>
    <cellStyle name="Currency_06_9m" xfId="1741"/>
    <cellStyle name="Currency0" xfId="442"/>
    <cellStyle name="Currency2" xfId="1742"/>
    <cellStyle name="Date" xfId="443"/>
    <cellStyle name="Date Aligned" xfId="1743"/>
    <cellStyle name="Dates" xfId="444"/>
    <cellStyle name="Dezimal [0]_NEGS" xfId="1744"/>
    <cellStyle name="Dezimal_NEGS" xfId="1745"/>
    <cellStyle name="Dotted Line" xfId="1746"/>
    <cellStyle name="E&amp;Y House" xfId="1747"/>
    <cellStyle name="E-mail" xfId="445"/>
    <cellStyle name="E-mail 2" xfId="1748"/>
    <cellStyle name="E-mail_46EP.2012(v0.1)" xfId="1749"/>
    <cellStyle name="Euro" xfId="446"/>
    <cellStyle name="ew" xfId="1750"/>
    <cellStyle name="Explanatory Text" xfId="447"/>
    <cellStyle name="F2" xfId="448"/>
    <cellStyle name="F3" xfId="449"/>
    <cellStyle name="F4" xfId="450"/>
    <cellStyle name="F5" xfId="451"/>
    <cellStyle name="F6" xfId="452"/>
    <cellStyle name="F7" xfId="453"/>
    <cellStyle name="F8" xfId="454"/>
    <cellStyle name="Fixed" xfId="455"/>
    <cellStyle name="fo]_x000d__x000a_UserName=Murat Zelef_x000d__x000a_UserCompany=Bumerang_x000d__x000a__x000d__x000a_[File Paths]_x000d__x000a_WorkingDirectory=C:\EQUIS\DLWIN_x000d__x000a_DownLoader=C" xfId="1751"/>
    <cellStyle name="Followed Hyperlink" xfId="1752"/>
    <cellStyle name="Footnote" xfId="1753"/>
    <cellStyle name="Good" xfId="456"/>
    <cellStyle name="hard no" xfId="1754"/>
    <cellStyle name="Hard Percent" xfId="1755"/>
    <cellStyle name="hardno" xfId="1756"/>
    <cellStyle name="Header" xfId="1757"/>
    <cellStyle name="Heading" xfId="457"/>
    <cellStyle name="Heading 1" xfId="458"/>
    <cellStyle name="Heading 2" xfId="459"/>
    <cellStyle name="Heading 3" xfId="460"/>
    <cellStyle name="Heading 4" xfId="461"/>
    <cellStyle name="Heading_GP.ITOG.4.78(v1.0) - для разделения" xfId="1758"/>
    <cellStyle name="Heading2" xfId="462"/>
    <cellStyle name="Heading2 2" xfId="1759"/>
    <cellStyle name="Heading2_46EP.2012(v0.1)" xfId="1760"/>
    <cellStyle name="Hyperlink" xfId="1761"/>
    <cellStyle name="Îáű÷íűé__FES" xfId="463"/>
    <cellStyle name="Îáû÷íûé_cogs" xfId="1762"/>
    <cellStyle name="Îňęđűâŕâřŕ˙ń˙ ăčďĺđńńűëęŕ" xfId="464"/>
    <cellStyle name="Info" xfId="1763"/>
    <cellStyle name="Input" xfId="465"/>
    <cellStyle name="InputCurrency" xfId="1764"/>
    <cellStyle name="InputCurrency2" xfId="1765"/>
    <cellStyle name="InputMultiple1" xfId="1766"/>
    <cellStyle name="InputPercent1" xfId="1767"/>
    <cellStyle name="Inputs" xfId="466"/>
    <cellStyle name="Inputs (const)" xfId="467"/>
    <cellStyle name="Inputs (const) 2" xfId="1768"/>
    <cellStyle name="Inputs (const)_46EP.2012(v0.1)" xfId="1769"/>
    <cellStyle name="Inputs 2" xfId="1770"/>
    <cellStyle name="Inputs Co" xfId="468"/>
    <cellStyle name="Inputs_46EE.2011(v1.0)" xfId="1771"/>
    <cellStyle name="Linked Cell" xfId="469"/>
    <cellStyle name="Millares [0]_RESULTS" xfId="1772"/>
    <cellStyle name="Millares_RESULTS" xfId="1773"/>
    <cellStyle name="Milliers [0]_RESULTS" xfId="1774"/>
    <cellStyle name="Milliers_RESULTS" xfId="1775"/>
    <cellStyle name="mnb" xfId="1776"/>
    <cellStyle name="Moneda [0]_RESULTS" xfId="1777"/>
    <cellStyle name="Moneda_RESULTS" xfId="1778"/>
    <cellStyle name="Monétaire [0]_RESULTS" xfId="1779"/>
    <cellStyle name="Monétaire_RESULTS" xfId="1780"/>
    <cellStyle name="Multiple" xfId="1781"/>
    <cellStyle name="Multiple1" xfId="1782"/>
    <cellStyle name="MultipleBelow" xfId="1783"/>
    <cellStyle name="namber" xfId="1784"/>
    <cellStyle name="Neutral" xfId="470"/>
    <cellStyle name="Norma11l" xfId="1785"/>
    <cellStyle name="normal" xfId="471"/>
    <cellStyle name="Normal - Style1" xfId="1786"/>
    <cellStyle name="normal 10" xfId="1787"/>
    <cellStyle name="Normal 2" xfId="472"/>
    <cellStyle name="Normal 2 2" xfId="1788"/>
    <cellStyle name="Normal 2 3" xfId="1789"/>
    <cellStyle name="normal 3" xfId="473"/>
    <cellStyle name="normal 4" xfId="474"/>
    <cellStyle name="normal 5" xfId="475"/>
    <cellStyle name="normal 6" xfId="476"/>
    <cellStyle name="normal 7" xfId="477"/>
    <cellStyle name="normal 8" xfId="478"/>
    <cellStyle name="normal 9" xfId="479"/>
    <cellStyle name="Normal." xfId="1790"/>
    <cellStyle name="Normal_06_9m" xfId="1791"/>
    <cellStyle name="Normal1" xfId="480"/>
    <cellStyle name="Normal2" xfId="1792"/>
    <cellStyle name="NormalGB" xfId="1793"/>
    <cellStyle name="Normalny_24. 02. 97." xfId="1794"/>
    <cellStyle name="normбlnм_laroux" xfId="481"/>
    <cellStyle name="Note" xfId="482"/>
    <cellStyle name="Note 2" xfId="2029"/>
    <cellStyle name="number" xfId="1795"/>
    <cellStyle name="Ôčíŕíńîâűé [0]_(ňŕá 3č)" xfId="483"/>
    <cellStyle name="Ôčíŕíńîâűé_(ňŕá 3č)" xfId="484"/>
    <cellStyle name="Option" xfId="1796"/>
    <cellStyle name="Òûñÿ÷è [0]_cogs" xfId="1797"/>
    <cellStyle name="Òûñÿ÷è_cogs" xfId="1798"/>
    <cellStyle name="Output" xfId="485"/>
    <cellStyle name="Page Number" xfId="1799"/>
    <cellStyle name="pb_page_heading_LS" xfId="1800"/>
    <cellStyle name="Percent_RS_Lianozovo-Samara_9m01" xfId="1801"/>
    <cellStyle name="Percent1" xfId="1802"/>
    <cellStyle name="Piug" xfId="1803"/>
    <cellStyle name="Plug" xfId="1804"/>
    <cellStyle name="Price_Body" xfId="486"/>
    <cellStyle name="prochrek" xfId="1805"/>
    <cellStyle name="Protected" xfId="1806"/>
    <cellStyle name="Salomon Logo" xfId="1807"/>
    <cellStyle name="SAPBEXaggData" xfId="487"/>
    <cellStyle name="SAPBEXaggDataEmph" xfId="488"/>
    <cellStyle name="SAPBEXaggItem" xfId="489"/>
    <cellStyle name="SAPBEXaggItemX" xfId="490"/>
    <cellStyle name="SAPBEXchaText" xfId="491"/>
    <cellStyle name="SAPBEXexcBad7" xfId="492"/>
    <cellStyle name="SAPBEXexcBad8" xfId="493"/>
    <cellStyle name="SAPBEXexcBad9" xfId="494"/>
    <cellStyle name="SAPBEXexcCritical4" xfId="495"/>
    <cellStyle name="SAPBEXexcCritical5" xfId="496"/>
    <cellStyle name="SAPBEXexcCritical6" xfId="497"/>
    <cellStyle name="SAPBEXexcGood1" xfId="498"/>
    <cellStyle name="SAPBEXexcGood2" xfId="499"/>
    <cellStyle name="SAPBEXexcGood3" xfId="500"/>
    <cellStyle name="SAPBEXfilterDrill" xfId="501"/>
    <cellStyle name="SAPBEXfilterItem" xfId="502"/>
    <cellStyle name="SAPBEXfilterText" xfId="503"/>
    <cellStyle name="SAPBEXformats" xfId="504"/>
    <cellStyle name="SAPBEXheaderItem" xfId="505"/>
    <cellStyle name="SAPBEXheaderText" xfId="506"/>
    <cellStyle name="SAPBEXHLevel0" xfId="507"/>
    <cellStyle name="SAPBEXHLevel0X" xfId="508"/>
    <cellStyle name="SAPBEXHLevel1" xfId="509"/>
    <cellStyle name="SAPBEXHLevel1X" xfId="510"/>
    <cellStyle name="SAPBEXHLevel2" xfId="511"/>
    <cellStyle name="SAPBEXHLevel2X" xfId="512"/>
    <cellStyle name="SAPBEXHLevel3" xfId="513"/>
    <cellStyle name="SAPBEXHLevel3X" xfId="514"/>
    <cellStyle name="SAPBEXinputData" xfId="515"/>
    <cellStyle name="SAPBEXresData" xfId="516"/>
    <cellStyle name="SAPBEXresDataEmph" xfId="517"/>
    <cellStyle name="SAPBEXresItem" xfId="518"/>
    <cellStyle name="SAPBEXresItemX" xfId="519"/>
    <cellStyle name="SAPBEXstdData" xfId="520"/>
    <cellStyle name="SAPBEXstdDataEmph" xfId="521"/>
    <cellStyle name="SAPBEXstdItem" xfId="522"/>
    <cellStyle name="SAPBEXstdItemX" xfId="523"/>
    <cellStyle name="SAPBEXtitle" xfId="524"/>
    <cellStyle name="SAPBEXundefined" xfId="525"/>
    <cellStyle name="st1" xfId="1808"/>
    <cellStyle name="Standard_NEGS" xfId="1809"/>
    <cellStyle name="Style 1" xfId="526"/>
    <cellStyle name="Table Head" xfId="1810"/>
    <cellStyle name="Table Head Aligned" xfId="1811"/>
    <cellStyle name="Table Head Blue" xfId="1812"/>
    <cellStyle name="Table Head Green" xfId="1813"/>
    <cellStyle name="Table Head_Val_Sum_Graph" xfId="1814"/>
    <cellStyle name="Table Heading" xfId="527"/>
    <cellStyle name="Table Heading 2" xfId="1815"/>
    <cellStyle name="Table Heading_46EP.2012(v0.1)" xfId="1816"/>
    <cellStyle name="Table Text" xfId="1817"/>
    <cellStyle name="Table Title" xfId="1818"/>
    <cellStyle name="Table Units" xfId="1819"/>
    <cellStyle name="Table_Header" xfId="1820"/>
    <cellStyle name="Text" xfId="1821"/>
    <cellStyle name="Text 1" xfId="1822"/>
    <cellStyle name="Text Head" xfId="1823"/>
    <cellStyle name="Text Head 1" xfId="1824"/>
    <cellStyle name="Title" xfId="528"/>
    <cellStyle name="Total" xfId="529"/>
    <cellStyle name="TotalCurrency" xfId="1825"/>
    <cellStyle name="Underline_Single" xfId="1826"/>
    <cellStyle name="Unit" xfId="1827"/>
    <cellStyle name="Warning Text" xfId="530"/>
    <cellStyle name="year" xfId="1828"/>
    <cellStyle name="Акцент1 10" xfId="531"/>
    <cellStyle name="Акцент1 2" xfId="532"/>
    <cellStyle name="Акцент1 2 2" xfId="533"/>
    <cellStyle name="Акцент1 3" xfId="534"/>
    <cellStyle name="Акцент1 3 2" xfId="535"/>
    <cellStyle name="Акцент1 4" xfId="536"/>
    <cellStyle name="Акцент1 4 2" xfId="537"/>
    <cellStyle name="Акцент1 5" xfId="538"/>
    <cellStyle name="Акцент1 5 2" xfId="539"/>
    <cellStyle name="Акцент1 6" xfId="540"/>
    <cellStyle name="Акцент1 6 2" xfId="541"/>
    <cellStyle name="Акцент1 7" xfId="542"/>
    <cellStyle name="Акцент1 7 2" xfId="543"/>
    <cellStyle name="Акцент1 8" xfId="544"/>
    <cellStyle name="Акцент1 8 2" xfId="545"/>
    <cellStyle name="Акцент1 9" xfId="546"/>
    <cellStyle name="Акцент1 9 2" xfId="547"/>
    <cellStyle name="Акцент2 10" xfId="548"/>
    <cellStyle name="Акцент2 2" xfId="549"/>
    <cellStyle name="Акцент2 2 2" xfId="550"/>
    <cellStyle name="Акцент2 3" xfId="551"/>
    <cellStyle name="Акцент2 3 2" xfId="552"/>
    <cellStyle name="Акцент2 4" xfId="553"/>
    <cellStyle name="Акцент2 4 2" xfId="554"/>
    <cellStyle name="Акцент2 5" xfId="555"/>
    <cellStyle name="Акцент2 5 2" xfId="556"/>
    <cellStyle name="Акцент2 6" xfId="557"/>
    <cellStyle name="Акцент2 6 2" xfId="558"/>
    <cellStyle name="Акцент2 7" xfId="559"/>
    <cellStyle name="Акцент2 7 2" xfId="560"/>
    <cellStyle name="Акцент2 8" xfId="561"/>
    <cellStyle name="Акцент2 8 2" xfId="562"/>
    <cellStyle name="Акцент2 9" xfId="563"/>
    <cellStyle name="Акцент2 9 2" xfId="564"/>
    <cellStyle name="Акцент3 10" xfId="565"/>
    <cellStyle name="Акцент3 2" xfId="566"/>
    <cellStyle name="Акцент3 2 2" xfId="567"/>
    <cellStyle name="Акцент3 3" xfId="568"/>
    <cellStyle name="Акцент3 3 2" xfId="569"/>
    <cellStyle name="Акцент3 4" xfId="570"/>
    <cellStyle name="Акцент3 4 2" xfId="571"/>
    <cellStyle name="Акцент3 5" xfId="572"/>
    <cellStyle name="Акцент3 5 2" xfId="573"/>
    <cellStyle name="Акцент3 6" xfId="574"/>
    <cellStyle name="Акцент3 6 2" xfId="575"/>
    <cellStyle name="Акцент3 7" xfId="576"/>
    <cellStyle name="Акцент3 7 2" xfId="577"/>
    <cellStyle name="Акцент3 8" xfId="578"/>
    <cellStyle name="Акцент3 8 2" xfId="579"/>
    <cellStyle name="Акцент3 9" xfId="580"/>
    <cellStyle name="Акцент3 9 2" xfId="581"/>
    <cellStyle name="Акцент4 10" xfId="582"/>
    <cellStyle name="Акцент4 2" xfId="583"/>
    <cellStyle name="Акцент4 2 2" xfId="584"/>
    <cellStyle name="Акцент4 3" xfId="585"/>
    <cellStyle name="Акцент4 3 2" xfId="586"/>
    <cellStyle name="Акцент4 4" xfId="587"/>
    <cellStyle name="Акцент4 4 2" xfId="588"/>
    <cellStyle name="Акцент4 5" xfId="589"/>
    <cellStyle name="Акцент4 5 2" xfId="590"/>
    <cellStyle name="Акцент4 6" xfId="591"/>
    <cellStyle name="Акцент4 6 2" xfId="592"/>
    <cellStyle name="Акцент4 7" xfId="593"/>
    <cellStyle name="Акцент4 7 2" xfId="594"/>
    <cellStyle name="Акцент4 8" xfId="595"/>
    <cellStyle name="Акцент4 8 2" xfId="596"/>
    <cellStyle name="Акцент4 9" xfId="597"/>
    <cellStyle name="Акцент4 9 2" xfId="598"/>
    <cellStyle name="Акцент5 10" xfId="599"/>
    <cellStyle name="Акцент5 2" xfId="600"/>
    <cellStyle name="Акцент5 2 2" xfId="601"/>
    <cellStyle name="Акцент5 3" xfId="602"/>
    <cellStyle name="Акцент5 3 2" xfId="603"/>
    <cellStyle name="Акцент5 4" xfId="604"/>
    <cellStyle name="Акцент5 4 2" xfId="605"/>
    <cellStyle name="Акцент5 5" xfId="606"/>
    <cellStyle name="Акцент5 5 2" xfId="607"/>
    <cellStyle name="Акцент5 6" xfId="608"/>
    <cellStyle name="Акцент5 6 2" xfId="609"/>
    <cellStyle name="Акцент5 7" xfId="610"/>
    <cellStyle name="Акцент5 7 2" xfId="611"/>
    <cellStyle name="Акцент5 8" xfId="612"/>
    <cellStyle name="Акцент5 8 2" xfId="613"/>
    <cellStyle name="Акцент5 9" xfId="614"/>
    <cellStyle name="Акцент5 9 2" xfId="615"/>
    <cellStyle name="Акцент6 10" xfId="616"/>
    <cellStyle name="Акцент6 2" xfId="617"/>
    <cellStyle name="Акцент6 2 2" xfId="618"/>
    <cellStyle name="Акцент6 3" xfId="619"/>
    <cellStyle name="Акцент6 3 2" xfId="620"/>
    <cellStyle name="Акцент6 4" xfId="621"/>
    <cellStyle name="Акцент6 4 2" xfId="622"/>
    <cellStyle name="Акцент6 5" xfId="623"/>
    <cellStyle name="Акцент6 5 2" xfId="624"/>
    <cellStyle name="Акцент6 6" xfId="625"/>
    <cellStyle name="Акцент6 6 2" xfId="626"/>
    <cellStyle name="Акцент6 7" xfId="627"/>
    <cellStyle name="Акцент6 7 2" xfId="628"/>
    <cellStyle name="Акцент6 8" xfId="629"/>
    <cellStyle name="Акцент6 8 2" xfId="630"/>
    <cellStyle name="Акцент6 9" xfId="631"/>
    <cellStyle name="Акцент6 9 2" xfId="632"/>
    <cellStyle name="Беззащитный" xfId="633"/>
    <cellStyle name="Ввод  10" xfId="634"/>
    <cellStyle name="Ввод  2" xfId="635"/>
    <cellStyle name="Ввод  2 2" xfId="636"/>
    <cellStyle name="Ввод  2_46EE.2011(v1.0)" xfId="1829"/>
    <cellStyle name="Ввод  3" xfId="637"/>
    <cellStyle name="Ввод  3 2" xfId="638"/>
    <cellStyle name="Ввод  3_46EE.2011(v1.0)" xfId="1830"/>
    <cellStyle name="Ввод  4" xfId="639"/>
    <cellStyle name="Ввод  4 2" xfId="640"/>
    <cellStyle name="Ввод  4_46EE.2011(v1.0)" xfId="1831"/>
    <cellStyle name="Ввод  5" xfId="641"/>
    <cellStyle name="Ввод  5 2" xfId="642"/>
    <cellStyle name="Ввод  5_46EE.2011(v1.0)" xfId="1832"/>
    <cellStyle name="Ввод  6" xfId="643"/>
    <cellStyle name="Ввод  6 2" xfId="644"/>
    <cellStyle name="Ввод  6_46EE.2011(v1.0)" xfId="1833"/>
    <cellStyle name="Ввод  7" xfId="645"/>
    <cellStyle name="Ввод  7 2" xfId="646"/>
    <cellStyle name="Ввод  7_46EE.2011(v1.0)" xfId="1834"/>
    <cellStyle name="Ввод  8" xfId="647"/>
    <cellStyle name="Ввод  8 2" xfId="648"/>
    <cellStyle name="Ввод  8_46EE.2011(v1.0)" xfId="1835"/>
    <cellStyle name="Ввод  9" xfId="649"/>
    <cellStyle name="Ввод  9 2" xfId="650"/>
    <cellStyle name="Ввод  9_46EE.2011(v1.0)" xfId="1836"/>
    <cellStyle name="Верт. заголовок" xfId="1837"/>
    <cellStyle name="Вес_продукта" xfId="1838"/>
    <cellStyle name="Вывод 10" xfId="651"/>
    <cellStyle name="Вывод 2" xfId="652"/>
    <cellStyle name="Вывод 2 2" xfId="653"/>
    <cellStyle name="Вывод 2_46EE.2011(v1.0)" xfId="1839"/>
    <cellStyle name="Вывод 3" xfId="654"/>
    <cellStyle name="Вывод 3 2" xfId="655"/>
    <cellStyle name="Вывод 3_46EE.2011(v1.0)" xfId="1840"/>
    <cellStyle name="Вывод 4" xfId="656"/>
    <cellStyle name="Вывод 4 2" xfId="657"/>
    <cellStyle name="Вывод 4_46EE.2011(v1.0)" xfId="1841"/>
    <cellStyle name="Вывод 5" xfId="658"/>
    <cellStyle name="Вывод 5 2" xfId="659"/>
    <cellStyle name="Вывод 5_46EE.2011(v1.0)" xfId="1842"/>
    <cellStyle name="Вывод 6" xfId="660"/>
    <cellStyle name="Вывод 6 2" xfId="661"/>
    <cellStyle name="Вывод 6_46EE.2011(v1.0)" xfId="1843"/>
    <cellStyle name="Вывод 7" xfId="662"/>
    <cellStyle name="Вывод 7 2" xfId="663"/>
    <cellStyle name="Вывод 7_46EE.2011(v1.0)" xfId="1844"/>
    <cellStyle name="Вывод 8" xfId="664"/>
    <cellStyle name="Вывод 8 2" xfId="665"/>
    <cellStyle name="Вывод 8_46EE.2011(v1.0)" xfId="1845"/>
    <cellStyle name="Вывод 9" xfId="666"/>
    <cellStyle name="Вывод 9 2" xfId="667"/>
    <cellStyle name="Вывод 9_46EE.2011(v1.0)" xfId="1846"/>
    <cellStyle name="Вычисление 10" xfId="668"/>
    <cellStyle name="Вычисление 2" xfId="669"/>
    <cellStyle name="Вычисление 2 2" xfId="670"/>
    <cellStyle name="Вычисление 2_46EE.2011(v1.0)" xfId="1847"/>
    <cellStyle name="Вычисление 3" xfId="671"/>
    <cellStyle name="Вычисление 3 2" xfId="672"/>
    <cellStyle name="Вычисление 3_46EE.2011(v1.0)" xfId="1848"/>
    <cellStyle name="Вычисление 4" xfId="673"/>
    <cellStyle name="Вычисление 4 2" xfId="674"/>
    <cellStyle name="Вычисление 4_46EE.2011(v1.0)" xfId="1849"/>
    <cellStyle name="Вычисление 5" xfId="675"/>
    <cellStyle name="Вычисление 5 2" xfId="676"/>
    <cellStyle name="Вычисление 5_46EE.2011(v1.0)" xfId="1850"/>
    <cellStyle name="Вычисление 6" xfId="677"/>
    <cellStyle name="Вычисление 6 2" xfId="678"/>
    <cellStyle name="Вычисление 6_46EE.2011(v1.0)" xfId="1851"/>
    <cellStyle name="Вычисление 7" xfId="679"/>
    <cellStyle name="Вычисление 7 2" xfId="680"/>
    <cellStyle name="Вычисление 7_46EE.2011(v1.0)" xfId="1852"/>
    <cellStyle name="Вычисление 8" xfId="681"/>
    <cellStyle name="Вычисление 8 2" xfId="682"/>
    <cellStyle name="Вычисление 8_46EE.2011(v1.0)" xfId="1853"/>
    <cellStyle name="Вычисление 9" xfId="683"/>
    <cellStyle name="Вычисление 9 2" xfId="684"/>
    <cellStyle name="Вычисление 9_46EE.2011(v1.0)" xfId="1854"/>
    <cellStyle name="Гиперссылка 2" xfId="685"/>
    <cellStyle name="Гиперссылка 3" xfId="1855"/>
    <cellStyle name="Гиперссылка 4" xfId="1856"/>
    <cellStyle name="Группа" xfId="1857"/>
    <cellStyle name="Группа 0" xfId="1858"/>
    <cellStyle name="Группа 1" xfId="1859"/>
    <cellStyle name="Группа 2" xfId="1860"/>
    <cellStyle name="Группа 3" xfId="1861"/>
    <cellStyle name="Группа 4" xfId="1862"/>
    <cellStyle name="Группа 5" xfId="1863"/>
    <cellStyle name="Группа 6" xfId="1864"/>
    <cellStyle name="Группа 7" xfId="1865"/>
    <cellStyle name="Группа 8" xfId="1866"/>
    <cellStyle name="Группа_additional slides_04.12.03 _1" xfId="1867"/>
    <cellStyle name="ДАТА" xfId="686"/>
    <cellStyle name="ДАТА 2" xfId="687"/>
    <cellStyle name="ДАТА 3" xfId="688"/>
    <cellStyle name="ДАТА 4" xfId="689"/>
    <cellStyle name="ДАТА 5" xfId="690"/>
    <cellStyle name="ДАТА 6" xfId="691"/>
    <cellStyle name="ДАТА 7" xfId="692"/>
    <cellStyle name="ДАТА 8" xfId="693"/>
    <cellStyle name="ДАТА 9" xfId="1868"/>
    <cellStyle name="ДАТА_1" xfId="694"/>
    <cellStyle name="Денежный 2" xfId="695"/>
    <cellStyle name="Денежный 2 2" xfId="1869"/>
    <cellStyle name="Денежный 2_INDEX.STATION.2012(v1.0)_" xfId="1870"/>
    <cellStyle name="Є_x0004_ЄЄЄЄ_x0004_ЄЄ_x0004_" xfId="2010"/>
    <cellStyle name="Заголовок" xfId="696"/>
    <cellStyle name="Заголовок 1 10" xfId="697"/>
    <cellStyle name="Заголовок 1 2" xfId="698"/>
    <cellStyle name="Заголовок 1 2 2" xfId="699"/>
    <cellStyle name="Заголовок 1 2_46EE.2011(v1.0)" xfId="1871"/>
    <cellStyle name="Заголовок 1 3" xfId="700"/>
    <cellStyle name="Заголовок 1 3 2" xfId="701"/>
    <cellStyle name="Заголовок 1 3_46EE.2011(v1.0)" xfId="1872"/>
    <cellStyle name="Заголовок 1 4" xfId="702"/>
    <cellStyle name="Заголовок 1 4 2" xfId="703"/>
    <cellStyle name="Заголовок 1 4_46EE.2011(v1.0)" xfId="1873"/>
    <cellStyle name="Заголовок 1 5" xfId="704"/>
    <cellStyle name="Заголовок 1 5 2" xfId="705"/>
    <cellStyle name="Заголовок 1 5_46EE.2011(v1.0)" xfId="1874"/>
    <cellStyle name="Заголовок 1 6" xfId="706"/>
    <cellStyle name="Заголовок 1 6 2" xfId="707"/>
    <cellStyle name="Заголовок 1 6_46EE.2011(v1.0)" xfId="1875"/>
    <cellStyle name="Заголовок 1 7" xfId="708"/>
    <cellStyle name="Заголовок 1 7 2" xfId="709"/>
    <cellStyle name="Заголовок 1 7_46EE.2011(v1.0)" xfId="1876"/>
    <cellStyle name="Заголовок 1 8" xfId="710"/>
    <cellStyle name="Заголовок 1 8 2" xfId="711"/>
    <cellStyle name="Заголовок 1 8_46EE.2011(v1.0)" xfId="1877"/>
    <cellStyle name="Заголовок 1 9" xfId="712"/>
    <cellStyle name="Заголовок 1 9 2" xfId="713"/>
    <cellStyle name="Заголовок 1 9_46EE.2011(v1.0)" xfId="1878"/>
    <cellStyle name="Заголовок 2 10" xfId="714"/>
    <cellStyle name="Заголовок 2 2" xfId="715"/>
    <cellStyle name="Заголовок 2 2 2" xfId="716"/>
    <cellStyle name="Заголовок 2 2_46EE.2011(v1.0)" xfId="1879"/>
    <cellStyle name="Заголовок 2 3" xfId="717"/>
    <cellStyle name="Заголовок 2 3 2" xfId="718"/>
    <cellStyle name="Заголовок 2 3_46EE.2011(v1.0)" xfId="1880"/>
    <cellStyle name="Заголовок 2 4" xfId="719"/>
    <cellStyle name="Заголовок 2 4 2" xfId="720"/>
    <cellStyle name="Заголовок 2 4_46EE.2011(v1.0)" xfId="1881"/>
    <cellStyle name="Заголовок 2 5" xfId="721"/>
    <cellStyle name="Заголовок 2 5 2" xfId="722"/>
    <cellStyle name="Заголовок 2 5_46EE.2011(v1.0)" xfId="1882"/>
    <cellStyle name="Заголовок 2 6" xfId="723"/>
    <cellStyle name="Заголовок 2 6 2" xfId="724"/>
    <cellStyle name="Заголовок 2 6_46EE.2011(v1.0)" xfId="1883"/>
    <cellStyle name="Заголовок 2 7" xfId="725"/>
    <cellStyle name="Заголовок 2 7 2" xfId="726"/>
    <cellStyle name="Заголовок 2 7_46EE.2011(v1.0)" xfId="1884"/>
    <cellStyle name="Заголовок 2 8" xfId="727"/>
    <cellStyle name="Заголовок 2 8 2" xfId="728"/>
    <cellStyle name="Заголовок 2 8_46EE.2011(v1.0)" xfId="1885"/>
    <cellStyle name="Заголовок 2 9" xfId="729"/>
    <cellStyle name="Заголовок 2 9 2" xfId="730"/>
    <cellStyle name="Заголовок 2 9_46EE.2011(v1.0)" xfId="1886"/>
    <cellStyle name="Заголовок 3 10" xfId="731"/>
    <cellStyle name="Заголовок 3 2" xfId="732"/>
    <cellStyle name="Заголовок 3 2 2" xfId="733"/>
    <cellStyle name="Заголовок 3 2_46EE.2011(v1.0)" xfId="1887"/>
    <cellStyle name="Заголовок 3 3" xfId="734"/>
    <cellStyle name="Заголовок 3 3 2" xfId="735"/>
    <cellStyle name="Заголовок 3 3_46EE.2011(v1.0)" xfId="1888"/>
    <cellStyle name="Заголовок 3 4" xfId="736"/>
    <cellStyle name="Заголовок 3 4 2" xfId="737"/>
    <cellStyle name="Заголовок 3 4_46EE.2011(v1.0)" xfId="1889"/>
    <cellStyle name="Заголовок 3 5" xfId="738"/>
    <cellStyle name="Заголовок 3 5 2" xfId="739"/>
    <cellStyle name="Заголовок 3 5_46EE.2011(v1.0)" xfId="1890"/>
    <cellStyle name="Заголовок 3 6" xfId="740"/>
    <cellStyle name="Заголовок 3 6 2" xfId="741"/>
    <cellStyle name="Заголовок 3 6_46EE.2011(v1.0)" xfId="1891"/>
    <cellStyle name="Заголовок 3 7" xfId="742"/>
    <cellStyle name="Заголовок 3 7 2" xfId="743"/>
    <cellStyle name="Заголовок 3 7_46EE.2011(v1.0)" xfId="1892"/>
    <cellStyle name="Заголовок 3 8" xfId="744"/>
    <cellStyle name="Заголовок 3 8 2" xfId="745"/>
    <cellStyle name="Заголовок 3 8_46EE.2011(v1.0)" xfId="1893"/>
    <cellStyle name="Заголовок 3 9" xfId="746"/>
    <cellStyle name="Заголовок 3 9 2" xfId="747"/>
    <cellStyle name="Заголовок 3 9_46EE.2011(v1.0)" xfId="1894"/>
    <cellStyle name="Заголовок 4 10" xfId="748"/>
    <cellStyle name="Заголовок 4 2" xfId="749"/>
    <cellStyle name="Заголовок 4 2 2" xfId="750"/>
    <cellStyle name="Заголовок 4 3" xfId="751"/>
    <cellStyle name="Заголовок 4 3 2" xfId="752"/>
    <cellStyle name="Заголовок 4 4" xfId="753"/>
    <cellStyle name="Заголовок 4 4 2" xfId="754"/>
    <cellStyle name="Заголовок 4 5" xfId="755"/>
    <cellStyle name="Заголовок 4 5 2" xfId="756"/>
    <cellStyle name="Заголовок 4 6" xfId="757"/>
    <cellStyle name="Заголовок 4 6 2" xfId="758"/>
    <cellStyle name="Заголовок 4 7" xfId="759"/>
    <cellStyle name="Заголовок 4 7 2" xfId="760"/>
    <cellStyle name="Заголовок 4 8" xfId="761"/>
    <cellStyle name="Заголовок 4 8 2" xfId="762"/>
    <cellStyle name="Заголовок 4 9" xfId="763"/>
    <cellStyle name="Заголовок 4 9 2" xfId="764"/>
    <cellStyle name="ЗАГОЛОВОК1" xfId="765"/>
    <cellStyle name="ЗАГОЛОВОК2" xfId="766"/>
    <cellStyle name="ЗаголовокСтолбца" xfId="767"/>
    <cellStyle name="Защитный" xfId="768"/>
    <cellStyle name="Значение" xfId="769"/>
    <cellStyle name="Зоголовок" xfId="770"/>
    <cellStyle name="Итог 10" xfId="771"/>
    <cellStyle name="Итог 2" xfId="772"/>
    <cellStyle name="Итог 2 2" xfId="773"/>
    <cellStyle name="Итог 2_46EE.2011(v1.0)" xfId="1895"/>
    <cellStyle name="Итог 3" xfId="774"/>
    <cellStyle name="Итог 3 2" xfId="775"/>
    <cellStyle name="Итог 3_46EE.2011(v1.0)" xfId="1896"/>
    <cellStyle name="Итог 4" xfId="776"/>
    <cellStyle name="Итог 4 2" xfId="777"/>
    <cellStyle name="Итог 4_46EE.2011(v1.0)" xfId="1897"/>
    <cellStyle name="Итог 5" xfId="778"/>
    <cellStyle name="Итог 5 2" xfId="779"/>
    <cellStyle name="Итог 5_46EE.2011(v1.0)" xfId="1898"/>
    <cellStyle name="Итог 6" xfId="780"/>
    <cellStyle name="Итог 6 2" xfId="781"/>
    <cellStyle name="Итог 6_46EE.2011(v1.0)" xfId="1899"/>
    <cellStyle name="Итог 7" xfId="782"/>
    <cellStyle name="Итог 7 2" xfId="783"/>
    <cellStyle name="Итог 7_46EE.2011(v1.0)" xfId="1900"/>
    <cellStyle name="Итог 8" xfId="784"/>
    <cellStyle name="Итог 8 2" xfId="785"/>
    <cellStyle name="Итог 8_46EE.2011(v1.0)" xfId="1901"/>
    <cellStyle name="Итог 9" xfId="786"/>
    <cellStyle name="Итог 9 2" xfId="787"/>
    <cellStyle name="Итог 9_46EE.2011(v1.0)" xfId="1902"/>
    <cellStyle name="Итого" xfId="788"/>
    <cellStyle name="ИТОГОВЫЙ" xfId="789"/>
    <cellStyle name="ИТОГОВЫЙ 2" xfId="790"/>
    <cellStyle name="ИТОГОВЫЙ 3" xfId="791"/>
    <cellStyle name="ИТОГОВЫЙ 4" xfId="792"/>
    <cellStyle name="ИТОГОВЫЙ 5" xfId="793"/>
    <cellStyle name="ИТОГОВЫЙ 6" xfId="794"/>
    <cellStyle name="ИТОГОВЫЙ 7" xfId="795"/>
    <cellStyle name="ИТОГОВЫЙ 8" xfId="796"/>
    <cellStyle name="ИТОГОВЫЙ 9" xfId="1903"/>
    <cellStyle name="ИТОГОВЫЙ_1" xfId="797"/>
    <cellStyle name="Контрольная ячейка 10" xfId="798"/>
    <cellStyle name="Контрольная ячейка 2" xfId="799"/>
    <cellStyle name="Контрольная ячейка 2 2" xfId="800"/>
    <cellStyle name="Контрольная ячейка 2_46EE.2011(v1.0)" xfId="1904"/>
    <cellStyle name="Контрольная ячейка 3" xfId="801"/>
    <cellStyle name="Контрольная ячейка 3 2" xfId="802"/>
    <cellStyle name="Контрольная ячейка 3_46EE.2011(v1.0)" xfId="1905"/>
    <cellStyle name="Контрольная ячейка 4" xfId="803"/>
    <cellStyle name="Контрольная ячейка 4 2" xfId="804"/>
    <cellStyle name="Контрольная ячейка 4_46EE.2011(v1.0)" xfId="1906"/>
    <cellStyle name="Контрольная ячейка 5" xfId="805"/>
    <cellStyle name="Контрольная ячейка 5 2" xfId="806"/>
    <cellStyle name="Контрольная ячейка 5_46EE.2011(v1.0)" xfId="1907"/>
    <cellStyle name="Контрольная ячейка 6" xfId="807"/>
    <cellStyle name="Контрольная ячейка 6 2" xfId="808"/>
    <cellStyle name="Контрольная ячейка 6_46EE.2011(v1.0)" xfId="1908"/>
    <cellStyle name="Контрольная ячейка 7" xfId="809"/>
    <cellStyle name="Контрольная ячейка 7 2" xfId="810"/>
    <cellStyle name="Контрольная ячейка 7_46EE.2011(v1.0)" xfId="1909"/>
    <cellStyle name="Контрольная ячейка 8" xfId="811"/>
    <cellStyle name="Контрольная ячейка 8 2" xfId="812"/>
    <cellStyle name="Контрольная ячейка 8_46EE.2011(v1.0)" xfId="1910"/>
    <cellStyle name="Контрольная ячейка 9" xfId="813"/>
    <cellStyle name="Контрольная ячейка 9 2" xfId="814"/>
    <cellStyle name="Контрольная ячейка 9_46EE.2011(v1.0)" xfId="1911"/>
    <cellStyle name="Миша (бланки отчетности)" xfId="1912"/>
    <cellStyle name="Мои наименования показателей" xfId="817"/>
    <cellStyle name="Мои наименования показателей 2" xfId="818"/>
    <cellStyle name="Мои наименования показателей 2 2" xfId="819"/>
    <cellStyle name="Мои наименования показателей 2 3" xfId="820"/>
    <cellStyle name="Мои наименования показателей 2 4" xfId="821"/>
    <cellStyle name="Мои наименования показателей 2 5" xfId="822"/>
    <cellStyle name="Мои наименования показателей 2 6" xfId="823"/>
    <cellStyle name="Мои наименования показателей 2 7" xfId="824"/>
    <cellStyle name="Мои наименования показателей 2 8" xfId="825"/>
    <cellStyle name="Мои наименования показателей 2 9" xfId="1914"/>
    <cellStyle name="Мои наименования показателей 2_1" xfId="826"/>
    <cellStyle name="Мои наименования показателей 3" xfId="827"/>
    <cellStyle name="Мои наименования показателей 3 2" xfId="828"/>
    <cellStyle name="Мои наименования показателей 3 3" xfId="829"/>
    <cellStyle name="Мои наименования показателей 3 4" xfId="830"/>
    <cellStyle name="Мои наименования показателей 3 5" xfId="831"/>
    <cellStyle name="Мои наименования показателей 3 6" xfId="832"/>
    <cellStyle name="Мои наименования показателей 3 7" xfId="833"/>
    <cellStyle name="Мои наименования показателей 3 8" xfId="834"/>
    <cellStyle name="Мои наименования показателей 3 9" xfId="1915"/>
    <cellStyle name="Мои наименования показателей 3_1" xfId="835"/>
    <cellStyle name="Мои наименования показателей 4" xfId="836"/>
    <cellStyle name="Мои наименования показателей 4 2" xfId="837"/>
    <cellStyle name="Мои наименования показателей 4 3" xfId="838"/>
    <cellStyle name="Мои наименования показателей 4 4" xfId="839"/>
    <cellStyle name="Мои наименования показателей 4 5" xfId="840"/>
    <cellStyle name="Мои наименования показателей 4 6" xfId="841"/>
    <cellStyle name="Мои наименования показателей 4 7" xfId="842"/>
    <cellStyle name="Мои наименования показателей 4 8" xfId="843"/>
    <cellStyle name="Мои наименования показателей 4 9" xfId="1916"/>
    <cellStyle name="Мои наименования показателей 4_1" xfId="844"/>
    <cellStyle name="Мои наименования показателей 5" xfId="845"/>
    <cellStyle name="Мои наименования показателей 5 2" xfId="846"/>
    <cellStyle name="Мои наименования показателей 5 3" xfId="847"/>
    <cellStyle name="Мои наименования показателей 5 4" xfId="848"/>
    <cellStyle name="Мои наименования показателей 5 5" xfId="849"/>
    <cellStyle name="Мои наименования показателей 5 6" xfId="850"/>
    <cellStyle name="Мои наименования показателей 5 7" xfId="851"/>
    <cellStyle name="Мои наименования показателей 5 8" xfId="852"/>
    <cellStyle name="Мои наименования показателей 5 9" xfId="1917"/>
    <cellStyle name="Мои наименования показателей 5_1" xfId="853"/>
    <cellStyle name="Мои наименования показателей 6" xfId="854"/>
    <cellStyle name="Мои наименования показателей 6 2" xfId="855"/>
    <cellStyle name="Мои наименования показателей 6 3" xfId="1918"/>
    <cellStyle name="Мои наименования показателей 6_46EE.2011(v1.0)" xfId="1919"/>
    <cellStyle name="Мои наименования показателей 7" xfId="856"/>
    <cellStyle name="Мои наименования показателей 7 2" xfId="857"/>
    <cellStyle name="Мои наименования показателей 7 3" xfId="1920"/>
    <cellStyle name="Мои наименования показателей 7_46EE.2011(v1.0)" xfId="1921"/>
    <cellStyle name="Мои наименования показателей 8" xfId="858"/>
    <cellStyle name="Мои наименования показателей 8 2" xfId="859"/>
    <cellStyle name="Мои наименования показателей 8 3" xfId="1922"/>
    <cellStyle name="Мои наименования показателей 8_46EE.2011(v1.0)" xfId="1923"/>
    <cellStyle name="Мои наименования показателей_46EE.2011" xfId="1924"/>
    <cellStyle name="Мой заголовок" xfId="815"/>
    <cellStyle name="Мой заголовок листа" xfId="816"/>
    <cellStyle name="Мой заголовок_Новая инструкция1_фст" xfId="1913"/>
    <cellStyle name="назв фил" xfId="860"/>
    <cellStyle name="Название 10" xfId="861"/>
    <cellStyle name="Название 2" xfId="862"/>
    <cellStyle name="Название 2 2" xfId="863"/>
    <cellStyle name="Название 3" xfId="864"/>
    <cellStyle name="Название 3 2" xfId="865"/>
    <cellStyle name="Название 4" xfId="866"/>
    <cellStyle name="Название 4 2" xfId="867"/>
    <cellStyle name="Название 5" xfId="868"/>
    <cellStyle name="Название 5 2" xfId="869"/>
    <cellStyle name="Название 6" xfId="870"/>
    <cellStyle name="Название 6 2" xfId="871"/>
    <cellStyle name="Название 7" xfId="872"/>
    <cellStyle name="Название 7 2" xfId="873"/>
    <cellStyle name="Название 8" xfId="874"/>
    <cellStyle name="Название 8 2" xfId="875"/>
    <cellStyle name="Название 9" xfId="876"/>
    <cellStyle name="Название 9 2" xfId="877"/>
    <cellStyle name="Невидимый" xfId="1925"/>
    <cellStyle name="Нейтральный 10" xfId="878"/>
    <cellStyle name="Нейтральный 2" xfId="879"/>
    <cellStyle name="Нейтральный 2 2" xfId="880"/>
    <cellStyle name="Нейтральный 3" xfId="881"/>
    <cellStyle name="Нейтральный 3 2" xfId="882"/>
    <cellStyle name="Нейтральный 4" xfId="883"/>
    <cellStyle name="Нейтральный 4 2" xfId="884"/>
    <cellStyle name="Нейтральный 5" xfId="885"/>
    <cellStyle name="Нейтральный 5 2" xfId="886"/>
    <cellStyle name="Нейтральный 6" xfId="887"/>
    <cellStyle name="Нейтральный 6 2" xfId="888"/>
    <cellStyle name="Нейтральный 7" xfId="889"/>
    <cellStyle name="Нейтральный 7 2" xfId="890"/>
    <cellStyle name="Нейтральный 8" xfId="891"/>
    <cellStyle name="Нейтральный 8 2" xfId="892"/>
    <cellStyle name="Нейтральный 9" xfId="893"/>
    <cellStyle name="Нейтральный 9 2" xfId="894"/>
    <cellStyle name="Низ1" xfId="1926"/>
    <cellStyle name="Низ2" xfId="1927"/>
    <cellStyle name="Обычный" xfId="0" builtinId="0"/>
    <cellStyle name="Обычный 10" xfId="895"/>
    <cellStyle name="Обычный 11" xfId="896"/>
    <cellStyle name="Обычный 11 2" xfId="1928"/>
    <cellStyle name="Обычный 11_46EE.2011(v1.2)" xfId="1929"/>
    <cellStyle name="Обычный 12" xfId="1930"/>
    <cellStyle name="Обычный 12 2" xfId="1931"/>
    <cellStyle name="Обычный 12 3" xfId="2006"/>
    <cellStyle name="Обычный 13" xfId="2002"/>
    <cellStyle name="Обычный 14" xfId="2007"/>
    <cellStyle name="Обычный 15" xfId="2008"/>
    <cellStyle name="Обычный 16" xfId="2009"/>
    <cellStyle name="Обычный 17" xfId="2014"/>
    <cellStyle name="Обычный 18" xfId="2026"/>
    <cellStyle name="Обычный 19" xfId="2033"/>
    <cellStyle name="Обычный 2" xfId="897"/>
    <cellStyle name="Обычный 2 10" xfId="2003"/>
    <cellStyle name="Обычный 2 2" xfId="898"/>
    <cellStyle name="Обычный 2 2 2" xfId="899"/>
    <cellStyle name="Обычный 2 2 3" xfId="900"/>
    <cellStyle name="Обычный 2 2 4" xfId="2018"/>
    <cellStyle name="Обычный 2 2_46EE.2011(v1.0)" xfId="1932"/>
    <cellStyle name="Обычный 2 3" xfId="901"/>
    <cellStyle name="Обычный 2 3 2" xfId="902"/>
    <cellStyle name="Обычный 2 3 3" xfId="1933"/>
    <cellStyle name="Обычный 2 3_46EE.2011(v1.0)" xfId="1934"/>
    <cellStyle name="Обычный 2 4" xfId="903"/>
    <cellStyle name="Обычный 2 4 2" xfId="904"/>
    <cellStyle name="Обычный 2 4 3" xfId="1935"/>
    <cellStyle name="Обычный 2 4_46EE.2011(v1.0)" xfId="1936"/>
    <cellStyle name="Обычный 2 5" xfId="905"/>
    <cellStyle name="Обычный 2 5 2" xfId="906"/>
    <cellStyle name="Обычный 2 5 3" xfId="1937"/>
    <cellStyle name="Обычный 2 5_46EE.2011(v1.0)" xfId="1938"/>
    <cellStyle name="Обычный 2 6" xfId="907"/>
    <cellStyle name="Обычный 2 6 2" xfId="908"/>
    <cellStyle name="Обычный 2 6 3" xfId="1939"/>
    <cellStyle name="Обычный 2 6_46EE.2011(v1.0)" xfId="1940"/>
    <cellStyle name="Обычный 2 7" xfId="909"/>
    <cellStyle name="Обычный 2 8" xfId="2004"/>
    <cellStyle name="Обычный 2 9" xfId="2005"/>
    <cellStyle name="Обычный 2_1" xfId="910"/>
    <cellStyle name="Обычный 20" xfId="2034"/>
    <cellStyle name="Обычный 3" xfId="911"/>
    <cellStyle name="Обычный 3 2" xfId="912"/>
    <cellStyle name="Обычный 3 2 2" xfId="2011"/>
    <cellStyle name="Обычный 3 3" xfId="913"/>
    <cellStyle name="Обычный 3 4" xfId="2031"/>
    <cellStyle name="Обычный 38" xfId="2019"/>
    <cellStyle name="Обычный 4" xfId="914"/>
    <cellStyle name="Обычный 4 2" xfId="915"/>
    <cellStyle name="Обычный 4 2 2" xfId="1941"/>
    <cellStyle name="Обычный 4 2_BALANCE.WARM.2011YEAR(v1.5)" xfId="1942"/>
    <cellStyle name="Обычный 4 3" xfId="2027"/>
    <cellStyle name="Обычный 4 4" xfId="2023"/>
    <cellStyle name="Обычный 4 5" xfId="2028"/>
    <cellStyle name="Обычный 4_ARMRAZR" xfId="1943"/>
    <cellStyle name="Обычный 5" xfId="916"/>
    <cellStyle name="Обычный 5 2" xfId="917"/>
    <cellStyle name="Обычный 6" xfId="918"/>
    <cellStyle name="Обычный 6 2" xfId="919"/>
    <cellStyle name="Обычный 7" xfId="920"/>
    <cellStyle name="Обычный 8" xfId="921"/>
    <cellStyle name="Обычный 9" xfId="922"/>
    <cellStyle name="Обычный_Приложение" xfId="2032"/>
    <cellStyle name="Ошибка" xfId="1944"/>
    <cellStyle name="Плохой 10" xfId="923"/>
    <cellStyle name="Плохой 2" xfId="924"/>
    <cellStyle name="Плохой 2 2" xfId="925"/>
    <cellStyle name="Плохой 3" xfId="926"/>
    <cellStyle name="Плохой 3 2" xfId="927"/>
    <cellStyle name="Плохой 4" xfId="928"/>
    <cellStyle name="Плохой 4 2" xfId="929"/>
    <cellStyle name="Плохой 5" xfId="930"/>
    <cellStyle name="Плохой 5 2" xfId="931"/>
    <cellStyle name="Плохой 6" xfId="932"/>
    <cellStyle name="Плохой 6 2" xfId="933"/>
    <cellStyle name="Плохой 7" xfId="934"/>
    <cellStyle name="Плохой 7 2" xfId="935"/>
    <cellStyle name="Плохой 8" xfId="936"/>
    <cellStyle name="Плохой 8 2" xfId="937"/>
    <cellStyle name="Плохой 9" xfId="938"/>
    <cellStyle name="Плохой 9 2" xfId="939"/>
    <cellStyle name="По центру с переносом" xfId="940"/>
    <cellStyle name="По ширине с переносом" xfId="941"/>
    <cellStyle name="Подгруппа" xfId="1945"/>
    <cellStyle name="Поле ввода" xfId="942"/>
    <cellStyle name="Пояснение 10" xfId="943"/>
    <cellStyle name="Пояснение 2" xfId="944"/>
    <cellStyle name="Пояснение 2 2" xfId="945"/>
    <cellStyle name="Пояснение 3" xfId="946"/>
    <cellStyle name="Пояснение 3 2" xfId="947"/>
    <cellStyle name="Пояснение 4" xfId="948"/>
    <cellStyle name="Пояснение 4 2" xfId="949"/>
    <cellStyle name="Пояснение 5" xfId="950"/>
    <cellStyle name="Пояснение 5 2" xfId="951"/>
    <cellStyle name="Пояснение 6" xfId="952"/>
    <cellStyle name="Пояснение 6 2" xfId="953"/>
    <cellStyle name="Пояснение 7" xfId="954"/>
    <cellStyle name="Пояснение 7 2" xfId="955"/>
    <cellStyle name="Пояснение 8" xfId="956"/>
    <cellStyle name="Пояснение 8 2" xfId="957"/>
    <cellStyle name="Пояснение 9" xfId="958"/>
    <cellStyle name="Пояснение 9 2" xfId="959"/>
    <cellStyle name="Примечание 10" xfId="960"/>
    <cellStyle name="Примечание 10 2" xfId="961"/>
    <cellStyle name="Примечание 10 3" xfId="1946"/>
    <cellStyle name="Примечание 10_46EE.2011(v1.0)" xfId="1947"/>
    <cellStyle name="Примечание 11" xfId="962"/>
    <cellStyle name="Примечание 11 2" xfId="963"/>
    <cellStyle name="Примечание 11 3" xfId="1948"/>
    <cellStyle name="Примечание 11_46EE.2011(v1.0)" xfId="1949"/>
    <cellStyle name="Примечание 12" xfId="964"/>
    <cellStyle name="Примечание 12 2" xfId="965"/>
    <cellStyle name="Примечание 12 3" xfId="1950"/>
    <cellStyle name="Примечание 12_46EE.2011(v1.0)" xfId="1951"/>
    <cellStyle name="Примечание 13" xfId="966"/>
    <cellStyle name="Примечание 14" xfId="967"/>
    <cellStyle name="Примечание 15" xfId="968"/>
    <cellStyle name="Примечание 16" xfId="969"/>
    <cellStyle name="Примечание 17" xfId="970"/>
    <cellStyle name="Примечание 2" xfId="971"/>
    <cellStyle name="Примечание 2 2" xfId="972"/>
    <cellStyle name="Примечание 2 3" xfId="973"/>
    <cellStyle name="Примечание 2 4" xfId="974"/>
    <cellStyle name="Примечание 2 5" xfId="975"/>
    <cellStyle name="Примечание 2 6" xfId="976"/>
    <cellStyle name="Примечание 2 7" xfId="977"/>
    <cellStyle name="Примечание 2 8" xfId="978"/>
    <cellStyle name="Примечание 2 9" xfId="1952"/>
    <cellStyle name="Примечание 2_46EE.2011(v1.0)" xfId="1953"/>
    <cellStyle name="Примечание 3" xfId="979"/>
    <cellStyle name="Примечание 3 2" xfId="980"/>
    <cellStyle name="Примечание 3 3" xfId="981"/>
    <cellStyle name="Примечание 3 4" xfId="982"/>
    <cellStyle name="Примечание 3 5" xfId="983"/>
    <cellStyle name="Примечание 3 6" xfId="984"/>
    <cellStyle name="Примечание 3 7" xfId="985"/>
    <cellStyle name="Примечание 3 8" xfId="986"/>
    <cellStyle name="Примечание 3 9" xfId="1954"/>
    <cellStyle name="Примечание 3_46EE.2011(v1.0)" xfId="1955"/>
    <cellStyle name="Примечание 4" xfId="987"/>
    <cellStyle name="Примечание 4 2" xfId="988"/>
    <cellStyle name="Примечание 4 3" xfId="989"/>
    <cellStyle name="Примечание 4 4" xfId="990"/>
    <cellStyle name="Примечание 4 5" xfId="991"/>
    <cellStyle name="Примечание 4 6" xfId="992"/>
    <cellStyle name="Примечание 4 7" xfId="993"/>
    <cellStyle name="Примечание 4 8" xfId="994"/>
    <cellStyle name="Примечание 4 9" xfId="1956"/>
    <cellStyle name="Примечание 4_46EE.2011(v1.0)" xfId="1957"/>
    <cellStyle name="Примечание 5" xfId="995"/>
    <cellStyle name="Примечание 5 2" xfId="996"/>
    <cellStyle name="Примечание 5 3" xfId="997"/>
    <cellStyle name="Примечание 5 4" xfId="998"/>
    <cellStyle name="Примечание 5 5" xfId="999"/>
    <cellStyle name="Примечание 5 6" xfId="1000"/>
    <cellStyle name="Примечание 5 7" xfId="1001"/>
    <cellStyle name="Примечание 5 8" xfId="1002"/>
    <cellStyle name="Примечание 5 9" xfId="1958"/>
    <cellStyle name="Примечание 5_46EE.2011(v1.0)" xfId="1959"/>
    <cellStyle name="Примечание 6" xfId="1003"/>
    <cellStyle name="Примечание 6 2" xfId="1004"/>
    <cellStyle name="Примечание 6_46EE.2011(v1.0)" xfId="1960"/>
    <cellStyle name="Примечание 7" xfId="1005"/>
    <cellStyle name="Примечание 7 2" xfId="1006"/>
    <cellStyle name="Примечание 7_46EE.2011(v1.0)" xfId="1961"/>
    <cellStyle name="Примечание 8" xfId="1007"/>
    <cellStyle name="Примечание 8 2" xfId="1008"/>
    <cellStyle name="Примечание 8_46EE.2011(v1.0)" xfId="1962"/>
    <cellStyle name="Примечание 9" xfId="1009"/>
    <cellStyle name="Примечание 9 2" xfId="1010"/>
    <cellStyle name="Примечание 9_46EE.2011(v1.0)" xfId="1963"/>
    <cellStyle name="Продукт" xfId="1964"/>
    <cellStyle name="Процентный" xfId="2035" builtinId="5"/>
    <cellStyle name="Процентный 10" xfId="1011"/>
    <cellStyle name="Процентный 14" xfId="2015"/>
    <cellStyle name="Процентный 2" xfId="1012"/>
    <cellStyle name="Процентный 2 2" xfId="1013"/>
    <cellStyle name="Процентный 2 3" xfId="1014"/>
    <cellStyle name="Процентный 2 4" xfId="1015"/>
    <cellStyle name="Процентный 3" xfId="1016"/>
    <cellStyle name="Процентный 3 2" xfId="1017"/>
    <cellStyle name="Процентный 3 3" xfId="1965"/>
    <cellStyle name="Процентный 4" xfId="1018"/>
    <cellStyle name="Процентный 4 2" xfId="1966"/>
    <cellStyle name="Процентный 4 3" xfId="1967"/>
    <cellStyle name="Процентный 5" xfId="1019"/>
    <cellStyle name="Процентный 6" xfId="1020"/>
    <cellStyle name="Процентный 7" xfId="2016"/>
    <cellStyle name="Процентный 9" xfId="1021"/>
    <cellStyle name="Разница" xfId="1968"/>
    <cellStyle name="Рамки" xfId="1969"/>
    <cellStyle name="Сводная таблица" xfId="1970"/>
    <cellStyle name="Связанная ячейка 10" xfId="1022"/>
    <cellStyle name="Связанная ячейка 2" xfId="1023"/>
    <cellStyle name="Связанная ячейка 2 2" xfId="1024"/>
    <cellStyle name="Связанная ячейка 2_46EE.2011(v1.0)" xfId="1971"/>
    <cellStyle name="Связанная ячейка 3" xfId="1025"/>
    <cellStyle name="Связанная ячейка 3 2" xfId="1026"/>
    <cellStyle name="Связанная ячейка 3_46EE.2011(v1.0)" xfId="1972"/>
    <cellStyle name="Связанная ячейка 4" xfId="1027"/>
    <cellStyle name="Связанная ячейка 4 2" xfId="1028"/>
    <cellStyle name="Связанная ячейка 4_46EE.2011(v1.0)" xfId="1973"/>
    <cellStyle name="Связанная ячейка 5" xfId="1029"/>
    <cellStyle name="Связанная ячейка 5 2" xfId="1030"/>
    <cellStyle name="Связанная ячейка 5_46EE.2011(v1.0)" xfId="1974"/>
    <cellStyle name="Связанная ячейка 6" xfId="1031"/>
    <cellStyle name="Связанная ячейка 6 2" xfId="1032"/>
    <cellStyle name="Связанная ячейка 6_46EE.2011(v1.0)" xfId="1975"/>
    <cellStyle name="Связанная ячейка 7" xfId="1033"/>
    <cellStyle name="Связанная ячейка 7 2" xfId="1034"/>
    <cellStyle name="Связанная ячейка 7_46EE.2011(v1.0)" xfId="1976"/>
    <cellStyle name="Связанная ячейка 8" xfId="1035"/>
    <cellStyle name="Связанная ячейка 8 2" xfId="1036"/>
    <cellStyle name="Связанная ячейка 8_46EE.2011(v1.0)" xfId="1977"/>
    <cellStyle name="Связанная ячейка 9" xfId="1037"/>
    <cellStyle name="Связанная ячейка 9 2" xfId="1038"/>
    <cellStyle name="Связанная ячейка 9_46EE.2011(v1.0)" xfId="1978"/>
    <cellStyle name="Стиль 1" xfId="1039"/>
    <cellStyle name="Стиль 1 2" xfId="1040"/>
    <cellStyle name="Стиль 1 2 2" xfId="1979"/>
    <cellStyle name="Стиль 1 2_46EP.2012(v0.1)" xfId="1980"/>
    <cellStyle name="Стиль 1_Новая инструкция1_фст" xfId="1981"/>
    <cellStyle name="Субсчет" xfId="1982"/>
    <cellStyle name="Счет" xfId="1983"/>
    <cellStyle name="ТЕКСТ" xfId="1041"/>
    <cellStyle name="ТЕКСТ 2" xfId="1042"/>
    <cellStyle name="ТЕКСТ 3" xfId="1043"/>
    <cellStyle name="ТЕКСТ 4" xfId="1044"/>
    <cellStyle name="ТЕКСТ 5" xfId="1045"/>
    <cellStyle name="ТЕКСТ 6" xfId="1046"/>
    <cellStyle name="ТЕКСТ 7" xfId="1047"/>
    <cellStyle name="ТЕКСТ 8" xfId="1048"/>
    <cellStyle name="ТЕКСТ 9" xfId="1984"/>
    <cellStyle name="Текст предупреждения 10" xfId="1049"/>
    <cellStyle name="Текст предупреждения 2" xfId="1050"/>
    <cellStyle name="Текст предупреждения 2 2" xfId="1051"/>
    <cellStyle name="Текст предупреждения 3" xfId="1052"/>
    <cellStyle name="Текст предупреждения 3 2" xfId="1053"/>
    <cellStyle name="Текст предупреждения 4" xfId="1054"/>
    <cellStyle name="Текст предупреждения 4 2" xfId="1055"/>
    <cellStyle name="Текст предупреждения 5" xfId="1056"/>
    <cellStyle name="Текст предупреждения 5 2" xfId="1057"/>
    <cellStyle name="Текст предупреждения 6" xfId="1058"/>
    <cellStyle name="Текст предупреждения 6 2" xfId="1059"/>
    <cellStyle name="Текст предупреждения 7" xfId="1060"/>
    <cellStyle name="Текст предупреждения 7 2" xfId="1061"/>
    <cellStyle name="Текст предупреждения 8" xfId="1062"/>
    <cellStyle name="Текст предупреждения 8 2" xfId="1063"/>
    <cellStyle name="Текст предупреждения 9" xfId="1064"/>
    <cellStyle name="Текст предупреждения 9 2" xfId="1065"/>
    <cellStyle name="Текстовый" xfId="1066"/>
    <cellStyle name="Текстовый 2" xfId="1067"/>
    <cellStyle name="Текстовый 3" xfId="1068"/>
    <cellStyle name="Текстовый 4" xfId="1069"/>
    <cellStyle name="Текстовый 5" xfId="1070"/>
    <cellStyle name="Текстовый 6" xfId="1071"/>
    <cellStyle name="Текстовый 7" xfId="1072"/>
    <cellStyle name="Текстовый 8" xfId="1073"/>
    <cellStyle name="Текстовый 9" xfId="1985"/>
    <cellStyle name="Текстовый_1" xfId="1074"/>
    <cellStyle name="Тысячи [0]_22гк" xfId="1075"/>
    <cellStyle name="Тысячи_22гк" xfId="1076"/>
    <cellStyle name="ФИКСИРОВАННЫЙ" xfId="1077"/>
    <cellStyle name="ФИКСИРОВАННЫЙ 2" xfId="1078"/>
    <cellStyle name="ФИКСИРОВАННЫЙ 3" xfId="1079"/>
    <cellStyle name="ФИКСИРОВАННЫЙ 4" xfId="1080"/>
    <cellStyle name="ФИКСИРОВАННЫЙ 5" xfId="1081"/>
    <cellStyle name="ФИКСИРОВАННЫЙ 6" xfId="1082"/>
    <cellStyle name="ФИКСИРОВАННЫЙ 7" xfId="1083"/>
    <cellStyle name="ФИКСИРОВАННЫЙ 8" xfId="1084"/>
    <cellStyle name="ФИКСИРОВАННЫЙ 9" xfId="1986"/>
    <cellStyle name="ФИКСИРОВАННЫЙ_1" xfId="1085"/>
    <cellStyle name="Финансовый 14" xfId="2017"/>
    <cellStyle name="Финансовый 2" xfId="1086"/>
    <cellStyle name="Финансовый 2 2" xfId="1087"/>
    <cellStyle name="Финансовый 2 2 2" xfId="1987"/>
    <cellStyle name="Финансовый 2 2_INDEX.STATION.2012(v1.0)_" xfId="1988"/>
    <cellStyle name="Финансовый 2 3" xfId="1989"/>
    <cellStyle name="Финансовый 2_46EE.2011(v1.0)" xfId="1990"/>
    <cellStyle name="Финансовый 3" xfId="1088"/>
    <cellStyle name="Финансовый 3 2" xfId="1991"/>
    <cellStyle name="Финансовый 3 3" xfId="1992"/>
    <cellStyle name="Финансовый 3 4" xfId="1993"/>
    <cellStyle name="Финансовый 3_INDEX.STATION.2012(v1.0)_" xfId="1994"/>
    <cellStyle name="Финансовый 4" xfId="1089"/>
    <cellStyle name="Финансовый 5" xfId="1090"/>
    <cellStyle name="Финансовый 6" xfId="1091"/>
    <cellStyle name="Финансовый 7" xfId="1092"/>
    <cellStyle name="Финансовый 8" xfId="1093"/>
    <cellStyle name="Финансовый 9" xfId="1094"/>
    <cellStyle name="Финансовый0[0]_FU_bal" xfId="1995"/>
    <cellStyle name="Формула" xfId="1095"/>
    <cellStyle name="Формула 2" xfId="1096"/>
    <cellStyle name="Формула 3" xfId="2012"/>
    <cellStyle name="Формула_A РТ 2009 Рязаньэнерго" xfId="1097"/>
    <cellStyle name="ФормулаВБ" xfId="1098"/>
    <cellStyle name="ФормулаВБ 2" xfId="2013"/>
    <cellStyle name="ФормулаНаКонтроль" xfId="1099"/>
    <cellStyle name="Хороший 10" xfId="1100"/>
    <cellStyle name="Хороший 2" xfId="1101"/>
    <cellStyle name="Хороший 2 2" xfId="1102"/>
    <cellStyle name="Хороший 3" xfId="1103"/>
    <cellStyle name="Хороший 3 2" xfId="1104"/>
    <cellStyle name="Хороший 4" xfId="1105"/>
    <cellStyle name="Хороший 4 2" xfId="1106"/>
    <cellStyle name="Хороший 5" xfId="1107"/>
    <cellStyle name="Хороший 5 2" xfId="1108"/>
    <cellStyle name="Хороший 6" xfId="1109"/>
    <cellStyle name="Хороший 6 2" xfId="1110"/>
    <cellStyle name="Хороший 7" xfId="1111"/>
    <cellStyle name="Хороший 7 2" xfId="1112"/>
    <cellStyle name="Хороший 8" xfId="1113"/>
    <cellStyle name="Хороший 8 2" xfId="1114"/>
    <cellStyle name="Хороший 9" xfId="1115"/>
    <cellStyle name="Хороший 9 2" xfId="1116"/>
    <cellStyle name="Цена_продукта" xfId="1996"/>
    <cellStyle name="Цифры по центру с десятыми" xfId="1117"/>
    <cellStyle name="число" xfId="1997"/>
    <cellStyle name="Џђћ–…ќ’ќ›‰" xfId="1118"/>
    <cellStyle name="Шапка" xfId="1998"/>
    <cellStyle name="Шапка таблицы" xfId="1119"/>
    <cellStyle name="ШАУ" xfId="1999"/>
    <cellStyle name="標準_PL-CF sheet" xfId="2000"/>
    <cellStyle name="䁺_x0001_" xfId="20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316238</xdr:colOff>
      <xdr:row>3</xdr:row>
      <xdr:rowOff>1003041</xdr:rowOff>
    </xdr:from>
    <xdr:to>
      <xdr:col>5</xdr:col>
      <xdr:colOff>127013</xdr:colOff>
      <xdr:row>3</xdr:row>
      <xdr:rowOff>1227245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914" y="1619365"/>
          <a:ext cx="494334" cy="224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363983</xdr:colOff>
      <xdr:row>3</xdr:row>
      <xdr:rowOff>994289</xdr:rowOff>
    </xdr:from>
    <xdr:to>
      <xdr:col>9</xdr:col>
      <xdr:colOff>218719</xdr:colOff>
      <xdr:row>3</xdr:row>
      <xdr:rowOff>1244532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0895" y="1610613"/>
          <a:ext cx="538295" cy="25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222308</xdr:colOff>
      <xdr:row>3</xdr:row>
      <xdr:rowOff>1683825</xdr:rowOff>
    </xdr:from>
    <xdr:to>
      <xdr:col>12</xdr:col>
      <xdr:colOff>386468</xdr:colOff>
      <xdr:row>3</xdr:row>
      <xdr:rowOff>1918297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9896" y="2300149"/>
          <a:ext cx="847719" cy="23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324970</xdr:colOff>
      <xdr:row>3</xdr:row>
      <xdr:rowOff>1673087</xdr:rowOff>
    </xdr:from>
    <xdr:to>
      <xdr:col>16</xdr:col>
      <xdr:colOff>389769</xdr:colOff>
      <xdr:row>4</xdr:row>
      <xdr:rowOff>26441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6794" y="2289411"/>
          <a:ext cx="748357" cy="291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0"/>
  <sheetViews>
    <sheetView view="pageBreakPreview" zoomScaleSheetLayoutView="100" workbookViewId="0">
      <selection activeCell="A20" sqref="A20:D20"/>
    </sheetView>
  </sheetViews>
  <sheetFormatPr defaultRowHeight="15"/>
  <cols>
    <col min="1" max="1" width="6.42578125" customWidth="1"/>
    <col min="2" max="2" width="28" customWidth="1"/>
    <col min="12" max="12" width="11.140625" customWidth="1"/>
    <col min="13" max="13" width="12.140625" customWidth="1"/>
  </cols>
  <sheetData>
    <row r="1" spans="1:13" ht="77.25" customHeight="1">
      <c r="K1" s="83" t="s">
        <v>259</v>
      </c>
      <c r="L1" s="84"/>
      <c r="M1" s="84"/>
    </row>
    <row r="3" spans="1:13" ht="48" customHeight="1">
      <c r="B3" s="85" t="s">
        <v>304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5" customHeight="1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ht="15" customHeight="1">
      <c r="B5" s="18"/>
      <c r="C5" s="86" t="s">
        <v>260</v>
      </c>
      <c r="D5" s="86"/>
      <c r="E5" s="86"/>
      <c r="F5" s="86"/>
      <c r="G5" s="86"/>
      <c r="H5" s="86"/>
      <c r="I5" s="86"/>
      <c r="J5" s="86"/>
      <c r="K5" s="18"/>
      <c r="L5" s="18"/>
      <c r="M5" s="18"/>
    </row>
    <row r="7" spans="1:13" ht="54" customHeight="1">
      <c r="A7" s="87" t="s">
        <v>195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9" spans="1:13" ht="15.75">
      <c r="A9" s="89" t="s">
        <v>279</v>
      </c>
      <c r="B9" s="90" t="s">
        <v>26</v>
      </c>
      <c r="C9" s="90" t="s">
        <v>33</v>
      </c>
      <c r="D9" s="91" t="s">
        <v>289</v>
      </c>
      <c r="E9" s="91"/>
      <c r="F9" s="91"/>
      <c r="G9" s="91"/>
      <c r="H9" s="91"/>
      <c r="I9" s="91" t="s">
        <v>290</v>
      </c>
      <c r="J9" s="91"/>
      <c r="K9" s="91"/>
      <c r="L9" s="91"/>
      <c r="M9" s="91"/>
    </row>
    <row r="10" spans="1:13" ht="15.75">
      <c r="A10" s="89"/>
      <c r="B10" s="90"/>
      <c r="C10" s="90"/>
      <c r="D10" s="3" t="s">
        <v>27</v>
      </c>
      <c r="E10" s="3" t="s">
        <v>28</v>
      </c>
      <c r="F10" s="3" t="s">
        <v>29</v>
      </c>
      <c r="G10" s="3" t="s">
        <v>30</v>
      </c>
      <c r="H10" s="3" t="s">
        <v>31</v>
      </c>
      <c r="I10" s="3" t="s">
        <v>27</v>
      </c>
      <c r="J10" s="3" t="s">
        <v>28</v>
      </c>
      <c r="K10" s="3" t="s">
        <v>29</v>
      </c>
      <c r="L10" s="3" t="s">
        <v>30</v>
      </c>
      <c r="M10" s="3" t="s">
        <v>31</v>
      </c>
    </row>
    <row r="11" spans="1:13" ht="36" customHeight="1">
      <c r="A11" s="4">
        <v>1</v>
      </c>
      <c r="B11" s="5" t="s">
        <v>155</v>
      </c>
      <c r="C11" s="4" t="s">
        <v>32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5">
        <v>0</v>
      </c>
      <c r="J11" s="68">
        <v>0</v>
      </c>
      <c r="K11" s="75">
        <v>0</v>
      </c>
      <c r="L11" s="75">
        <v>0</v>
      </c>
      <c r="M11" s="75">
        <v>0</v>
      </c>
    </row>
    <row r="12" spans="1:13" ht="36" customHeight="1">
      <c r="A12" s="4">
        <f>1+A11</f>
        <v>2</v>
      </c>
      <c r="B12" s="7" t="s">
        <v>156</v>
      </c>
      <c r="C12" s="4" t="s">
        <v>32</v>
      </c>
      <c r="D12" s="79">
        <f>SUM(E12:H12)</f>
        <v>12</v>
      </c>
      <c r="E12" s="79">
        <v>9</v>
      </c>
      <c r="F12" s="79">
        <v>0</v>
      </c>
      <c r="G12" s="79">
        <v>3</v>
      </c>
      <c r="H12" s="79">
        <v>0</v>
      </c>
      <c r="I12" s="75">
        <f>SUM(J12:M12)</f>
        <v>12</v>
      </c>
      <c r="J12" s="74">
        <v>9</v>
      </c>
      <c r="K12" s="75">
        <v>0</v>
      </c>
      <c r="L12" s="75">
        <v>3</v>
      </c>
      <c r="M12" s="75">
        <v>0</v>
      </c>
    </row>
    <row r="13" spans="1:13" ht="36" customHeight="1">
      <c r="A13" s="4">
        <f>1+A12</f>
        <v>3</v>
      </c>
      <c r="B13" s="7" t="s">
        <v>157</v>
      </c>
      <c r="C13" s="4" t="s">
        <v>32</v>
      </c>
      <c r="D13" s="79">
        <f>SUM(E13:H13)</f>
        <v>87</v>
      </c>
      <c r="E13" s="79">
        <v>4</v>
      </c>
      <c r="F13" s="79">
        <v>0</v>
      </c>
      <c r="G13" s="15">
        <v>62</v>
      </c>
      <c r="H13" s="79">
        <v>21</v>
      </c>
      <c r="I13" s="75">
        <f>SUM(J13:M13)</f>
        <v>86</v>
      </c>
      <c r="J13" s="74">
        <v>4</v>
      </c>
      <c r="K13" s="75">
        <v>0</v>
      </c>
      <c r="L13" s="15">
        <v>62</v>
      </c>
      <c r="M13" s="15">
        <v>20</v>
      </c>
    </row>
    <row r="14" spans="1:13" ht="15.75">
      <c r="A14" s="95" t="s">
        <v>280</v>
      </c>
      <c r="B14" s="95"/>
      <c r="C14" s="95"/>
      <c r="D14" s="79">
        <f>SUM(E14:H14)</f>
        <v>99</v>
      </c>
      <c r="E14" s="79">
        <f>SUM(E11:E13)</f>
        <v>13</v>
      </c>
      <c r="F14" s="80" t="s">
        <v>167</v>
      </c>
      <c r="G14" s="79">
        <f>SUM(G11:G13)</f>
        <v>65</v>
      </c>
      <c r="H14" s="79">
        <f>SUM(H11:H13)</f>
        <v>21</v>
      </c>
      <c r="I14" s="75">
        <f>SUM(J14:M14)</f>
        <v>98</v>
      </c>
      <c r="J14" s="75">
        <f>SUM(J11:J13)</f>
        <v>13</v>
      </c>
      <c r="K14" s="80" t="s">
        <v>167</v>
      </c>
      <c r="L14" s="75">
        <f>SUM(L11:L13)</f>
        <v>65</v>
      </c>
      <c r="M14" s="75">
        <f>SUM(M11:M13)</f>
        <v>20</v>
      </c>
    </row>
    <row r="18" spans="1:11" ht="15.75">
      <c r="A18" s="93" t="s">
        <v>288</v>
      </c>
      <c r="B18" s="94"/>
      <c r="C18" s="69"/>
      <c r="D18" s="69"/>
      <c r="E18" s="69"/>
      <c r="F18" s="69"/>
      <c r="G18" s="69"/>
      <c r="H18" s="69"/>
      <c r="I18" s="69"/>
      <c r="J18" s="69"/>
    </row>
    <row r="19" spans="1:11" ht="19.5" customHeight="1">
      <c r="A19" s="93" t="s">
        <v>298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</row>
    <row r="20" spans="1:11" ht="15.75">
      <c r="A20" s="92" t="s">
        <v>297</v>
      </c>
      <c r="B20" s="92"/>
      <c r="C20" s="92"/>
      <c r="D20" s="92"/>
      <c r="J20" s="92" t="s">
        <v>296</v>
      </c>
      <c r="K20" s="92"/>
    </row>
  </sheetData>
  <mergeCells count="14">
    <mergeCell ref="A20:D20"/>
    <mergeCell ref="J20:K20"/>
    <mergeCell ref="A19:K19"/>
    <mergeCell ref="A18:B18"/>
    <mergeCell ref="A14:C14"/>
    <mergeCell ref="K1:M1"/>
    <mergeCell ref="B3:M3"/>
    <mergeCell ref="C5:J5"/>
    <mergeCell ref="A7:M7"/>
    <mergeCell ref="A9:A10"/>
    <mergeCell ref="B9:B10"/>
    <mergeCell ref="C9:C10"/>
    <mergeCell ref="D9:H9"/>
    <mergeCell ref="I9:M9"/>
  </mergeCells>
  <pageMargins left="0.7" right="0.7" top="0.75" bottom="0.75" header="0.3" footer="0.3"/>
  <pageSetup paperSize="9" scale="93" orientation="landscape" r:id="rId1"/>
  <ignoredErrors>
    <ignoredError sqref="I1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20"/>
  <sheetViews>
    <sheetView view="pageBreakPreview" topLeftCell="C13" zoomScale="70" zoomScaleNormal="70" zoomScaleSheetLayoutView="70" workbookViewId="0">
      <selection sqref="A1:R20"/>
    </sheetView>
  </sheetViews>
  <sheetFormatPr defaultRowHeight="15"/>
  <cols>
    <col min="2" max="2" width="39.5703125" customWidth="1"/>
    <col min="3" max="3" width="12" customWidth="1"/>
    <col min="4" max="4" width="12.85546875" customWidth="1"/>
    <col min="5" max="5" width="14.140625" customWidth="1"/>
    <col min="6" max="7" width="12.5703125" customWidth="1"/>
    <col min="8" max="8" width="14.140625" customWidth="1"/>
    <col min="9" max="9" width="13.85546875" customWidth="1"/>
    <col min="10" max="10" width="13.5703125" customWidth="1"/>
    <col min="11" max="11" width="15.7109375" customWidth="1"/>
    <col min="12" max="12" width="13" customWidth="1"/>
    <col min="13" max="13" width="13.140625" customWidth="1"/>
    <col min="14" max="14" width="16.28515625" customWidth="1"/>
    <col min="15" max="15" width="11.5703125" customWidth="1"/>
    <col min="16" max="16" width="13.140625" customWidth="1"/>
    <col min="17" max="17" width="13.85546875" customWidth="1"/>
    <col min="18" max="18" width="10.140625" customWidth="1"/>
  </cols>
  <sheetData>
    <row r="1" spans="1:18" ht="22.5" customHeight="1">
      <c r="A1" s="195" t="s">
        <v>284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</row>
    <row r="2" spans="1:18" ht="15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15.75">
      <c r="A3" s="165" t="s">
        <v>0</v>
      </c>
      <c r="B3" s="165" t="s">
        <v>1</v>
      </c>
      <c r="C3" s="165" t="s">
        <v>52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 t="s">
        <v>53</v>
      </c>
    </row>
    <row r="4" spans="1:18" ht="45" customHeight="1">
      <c r="A4" s="165"/>
      <c r="B4" s="165"/>
      <c r="C4" s="165" t="s">
        <v>54</v>
      </c>
      <c r="D4" s="165"/>
      <c r="E4" s="165"/>
      <c r="F4" s="165" t="s">
        <v>55</v>
      </c>
      <c r="G4" s="165"/>
      <c r="H4" s="165"/>
      <c r="I4" s="165" t="s">
        <v>56</v>
      </c>
      <c r="J4" s="165"/>
      <c r="K4" s="165"/>
      <c r="L4" s="165" t="s">
        <v>57</v>
      </c>
      <c r="M4" s="165"/>
      <c r="N4" s="165"/>
      <c r="O4" s="165" t="s">
        <v>58</v>
      </c>
      <c r="P4" s="165"/>
      <c r="Q4" s="165"/>
      <c r="R4" s="165"/>
    </row>
    <row r="5" spans="1:18" ht="59.25" customHeight="1">
      <c r="A5" s="165"/>
      <c r="B5" s="165"/>
      <c r="C5" s="181">
        <v>2021</v>
      </c>
      <c r="D5" s="181">
        <v>2022</v>
      </c>
      <c r="E5" s="165" t="s">
        <v>59</v>
      </c>
      <c r="F5" s="179">
        <v>2021</v>
      </c>
      <c r="G5" s="179">
        <v>2022</v>
      </c>
      <c r="H5" s="165" t="s">
        <v>59</v>
      </c>
      <c r="I5" s="179">
        <v>2021</v>
      </c>
      <c r="J5" s="179">
        <v>2022</v>
      </c>
      <c r="K5" s="165" t="s">
        <v>59</v>
      </c>
      <c r="L5" s="179">
        <v>2021</v>
      </c>
      <c r="M5" s="179">
        <v>2022</v>
      </c>
      <c r="N5" s="165" t="s">
        <v>59</v>
      </c>
      <c r="O5" s="165">
        <v>2021</v>
      </c>
      <c r="P5" s="179">
        <v>2022</v>
      </c>
      <c r="Q5" s="165" t="s">
        <v>59</v>
      </c>
      <c r="R5" s="170"/>
    </row>
    <row r="6" spans="1:18" ht="15" customHeight="1">
      <c r="A6" s="165"/>
      <c r="B6" s="165"/>
      <c r="C6" s="182"/>
      <c r="D6" s="182"/>
      <c r="E6" s="165"/>
      <c r="F6" s="180"/>
      <c r="G6" s="180"/>
      <c r="H6" s="165"/>
      <c r="I6" s="180"/>
      <c r="J6" s="180"/>
      <c r="K6" s="165"/>
      <c r="L6" s="180"/>
      <c r="M6" s="180"/>
      <c r="N6" s="165"/>
      <c r="O6" s="165"/>
      <c r="P6" s="180"/>
      <c r="Q6" s="165"/>
      <c r="R6" s="170"/>
    </row>
    <row r="7" spans="1:18" ht="15.75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  <c r="R7" s="31">
        <v>18</v>
      </c>
    </row>
    <row r="8" spans="1:18" ht="55.5" customHeight="1">
      <c r="A8" s="34">
        <v>1</v>
      </c>
      <c r="B8" s="30" t="s">
        <v>60</v>
      </c>
      <c r="C8" s="82">
        <v>0</v>
      </c>
      <c r="D8" s="82">
        <v>0</v>
      </c>
      <c r="E8" s="13">
        <f>(D8-C8)*100</f>
        <v>0</v>
      </c>
      <c r="F8" s="82">
        <v>0</v>
      </c>
      <c r="G8" s="82">
        <v>1</v>
      </c>
      <c r="H8" s="13">
        <f>(G8-F8)*100</f>
        <v>100</v>
      </c>
      <c r="I8" s="82">
        <v>3</v>
      </c>
      <c r="J8" s="82">
        <v>1</v>
      </c>
      <c r="K8" s="13">
        <f>(J8-I8)/I8*100</f>
        <v>-66.666666666666657</v>
      </c>
      <c r="L8" s="14">
        <v>0</v>
      </c>
      <c r="M8" s="14">
        <v>0</v>
      </c>
      <c r="N8" s="76">
        <v>0</v>
      </c>
      <c r="O8" s="14">
        <v>0</v>
      </c>
      <c r="P8" s="14">
        <v>0</v>
      </c>
      <c r="Q8" s="13">
        <v>0</v>
      </c>
      <c r="R8" s="14">
        <f t="shared" ref="R8" si="0">C8+D8+F8+G8+I8+J8+L8+M8+O8+P8</f>
        <v>5</v>
      </c>
    </row>
    <row r="9" spans="1:18" ht="101.25" customHeight="1">
      <c r="A9" s="34">
        <v>2</v>
      </c>
      <c r="B9" s="30" t="s">
        <v>61</v>
      </c>
      <c r="C9" s="14">
        <v>0</v>
      </c>
      <c r="D9" s="14">
        <v>0</v>
      </c>
      <c r="E9" s="13">
        <v>0</v>
      </c>
      <c r="F9" s="14">
        <v>0</v>
      </c>
      <c r="G9" s="14">
        <v>0</v>
      </c>
      <c r="H9" s="13">
        <v>0</v>
      </c>
      <c r="I9" s="14">
        <v>0</v>
      </c>
      <c r="J9" s="14">
        <v>0</v>
      </c>
      <c r="K9" s="13">
        <v>0</v>
      </c>
      <c r="L9" s="14">
        <v>0</v>
      </c>
      <c r="M9" s="14">
        <v>0</v>
      </c>
      <c r="N9" s="13">
        <v>0</v>
      </c>
      <c r="O9" s="14">
        <v>0</v>
      </c>
      <c r="P9" s="14">
        <v>0</v>
      </c>
      <c r="Q9" s="13">
        <v>0</v>
      </c>
      <c r="R9" s="14">
        <f t="shared" ref="R9:R13" si="1">C9+D9+F9+G9+I9+J9+L9+M9+O9+P9</f>
        <v>0</v>
      </c>
    </row>
    <row r="10" spans="1:18" ht="166.5" customHeight="1">
      <c r="A10" s="34">
        <v>3</v>
      </c>
      <c r="B10" s="30" t="s">
        <v>62</v>
      </c>
      <c r="C10" s="14">
        <v>0</v>
      </c>
      <c r="D10" s="14">
        <v>0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3">
        <v>0</v>
      </c>
      <c r="L10" s="14">
        <v>0</v>
      </c>
      <c r="M10" s="14">
        <v>0</v>
      </c>
      <c r="N10" s="13">
        <v>0</v>
      </c>
      <c r="O10" s="14">
        <v>0</v>
      </c>
      <c r="P10" s="14">
        <v>0</v>
      </c>
      <c r="Q10" s="13">
        <v>0</v>
      </c>
      <c r="R10" s="14">
        <f t="shared" si="1"/>
        <v>0</v>
      </c>
    </row>
    <row r="11" spans="1:18" ht="57" customHeight="1">
      <c r="A11" s="34" t="s">
        <v>16</v>
      </c>
      <c r="B11" s="30" t="s">
        <v>63</v>
      </c>
      <c r="C11" s="14">
        <v>0</v>
      </c>
      <c r="D11" s="14">
        <v>0</v>
      </c>
      <c r="E11" s="13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3">
        <v>0</v>
      </c>
      <c r="L11" s="14">
        <v>0</v>
      </c>
      <c r="M11" s="14">
        <v>0</v>
      </c>
      <c r="N11" s="13">
        <v>0</v>
      </c>
      <c r="O11" s="14">
        <v>0</v>
      </c>
      <c r="P11" s="14">
        <v>0</v>
      </c>
      <c r="Q11" s="13">
        <v>0</v>
      </c>
      <c r="R11" s="14">
        <f t="shared" si="1"/>
        <v>0</v>
      </c>
    </row>
    <row r="12" spans="1:18" ht="45.75" customHeight="1">
      <c r="A12" s="34" t="s">
        <v>17</v>
      </c>
      <c r="B12" s="30" t="s">
        <v>64</v>
      </c>
      <c r="C12" s="14">
        <v>0</v>
      </c>
      <c r="D12" s="14">
        <v>0</v>
      </c>
      <c r="E12" s="13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3">
        <v>0</v>
      </c>
      <c r="L12" s="14">
        <v>0</v>
      </c>
      <c r="M12" s="14">
        <v>0</v>
      </c>
      <c r="N12" s="13">
        <v>0</v>
      </c>
      <c r="O12" s="14">
        <v>0</v>
      </c>
      <c r="P12" s="14">
        <v>0</v>
      </c>
      <c r="Q12" s="13">
        <v>0</v>
      </c>
      <c r="R12" s="14">
        <f t="shared" si="1"/>
        <v>0</v>
      </c>
    </row>
    <row r="13" spans="1:18" ht="100.5" customHeight="1">
      <c r="A13" s="34">
        <v>4</v>
      </c>
      <c r="B13" s="30" t="s">
        <v>65</v>
      </c>
      <c r="C13" s="14">
        <v>0</v>
      </c>
      <c r="D13" s="14">
        <v>0</v>
      </c>
      <c r="E13" s="13">
        <v>0</v>
      </c>
      <c r="F13" s="14">
        <v>0</v>
      </c>
      <c r="G13" s="14">
        <v>0</v>
      </c>
      <c r="H13" s="13">
        <v>0</v>
      </c>
      <c r="I13" s="14">
        <v>0</v>
      </c>
      <c r="J13" s="14">
        <v>0</v>
      </c>
      <c r="K13" s="13">
        <v>0</v>
      </c>
      <c r="L13" s="14">
        <v>0</v>
      </c>
      <c r="M13" s="14">
        <v>0</v>
      </c>
      <c r="N13" s="13">
        <v>0</v>
      </c>
      <c r="O13" s="14">
        <v>0</v>
      </c>
      <c r="P13" s="14">
        <v>0</v>
      </c>
      <c r="Q13" s="13">
        <v>0</v>
      </c>
      <c r="R13" s="14">
        <f t="shared" si="1"/>
        <v>0</v>
      </c>
    </row>
    <row r="14" spans="1:18" ht="69" customHeight="1">
      <c r="A14" s="34">
        <v>5</v>
      </c>
      <c r="B14" s="30" t="s">
        <v>66</v>
      </c>
      <c r="C14" s="14">
        <v>0</v>
      </c>
      <c r="D14" s="14">
        <v>0</v>
      </c>
      <c r="E14" s="13">
        <v>0</v>
      </c>
      <c r="F14" s="14">
        <v>0</v>
      </c>
      <c r="G14" s="14">
        <v>0</v>
      </c>
      <c r="H14" s="13">
        <v>0</v>
      </c>
      <c r="I14" s="14">
        <v>0</v>
      </c>
      <c r="J14" s="14">
        <v>0</v>
      </c>
      <c r="K14" s="13">
        <v>0</v>
      </c>
      <c r="L14" s="14">
        <v>0</v>
      </c>
      <c r="M14" s="14">
        <v>0</v>
      </c>
      <c r="N14" s="13">
        <v>0</v>
      </c>
      <c r="O14" s="14">
        <v>0</v>
      </c>
      <c r="P14" s="14">
        <v>0</v>
      </c>
      <c r="Q14" s="13">
        <v>0</v>
      </c>
      <c r="R14" s="14">
        <f t="shared" ref="R14:R19" si="2">C14+D14+F14+G14+I14+J14+L14+M14+O14+P14</f>
        <v>0</v>
      </c>
    </row>
    <row r="15" spans="1:18" ht="69" customHeight="1">
      <c r="A15" s="34">
        <v>6</v>
      </c>
      <c r="B15" s="30" t="s">
        <v>67</v>
      </c>
      <c r="C15" s="14">
        <v>0</v>
      </c>
      <c r="D15" s="14">
        <v>0</v>
      </c>
      <c r="E15" s="13">
        <v>0</v>
      </c>
      <c r="F15" s="14">
        <v>0</v>
      </c>
      <c r="G15" s="14">
        <v>0</v>
      </c>
      <c r="H15" s="13">
        <v>0</v>
      </c>
      <c r="I15" s="14">
        <v>0</v>
      </c>
      <c r="J15" s="14">
        <v>0</v>
      </c>
      <c r="K15" s="13">
        <v>0</v>
      </c>
      <c r="L15" s="14">
        <v>0</v>
      </c>
      <c r="M15" s="14">
        <v>0</v>
      </c>
      <c r="N15" s="13">
        <v>0</v>
      </c>
      <c r="O15" s="14">
        <v>0</v>
      </c>
      <c r="P15" s="14">
        <v>0</v>
      </c>
      <c r="Q15" s="13">
        <v>0</v>
      </c>
      <c r="R15" s="14">
        <f t="shared" si="2"/>
        <v>0</v>
      </c>
    </row>
    <row r="16" spans="1:18" ht="137.25" customHeight="1">
      <c r="A16" s="34">
        <v>7</v>
      </c>
      <c r="B16" s="30" t="s">
        <v>68</v>
      </c>
      <c r="C16" s="14">
        <v>0</v>
      </c>
      <c r="D16" s="14">
        <v>0</v>
      </c>
      <c r="E16" s="13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3">
        <v>0</v>
      </c>
      <c r="L16" s="14">
        <v>0</v>
      </c>
      <c r="M16" s="14">
        <v>0</v>
      </c>
      <c r="N16" s="13">
        <v>0</v>
      </c>
      <c r="O16" s="14">
        <v>0</v>
      </c>
      <c r="P16" s="14">
        <v>0</v>
      </c>
      <c r="Q16" s="13">
        <v>0</v>
      </c>
      <c r="R16" s="14">
        <f t="shared" si="2"/>
        <v>0</v>
      </c>
    </row>
    <row r="17" spans="1:18" ht="47.25" customHeight="1">
      <c r="A17" s="34" t="s">
        <v>70</v>
      </c>
      <c r="B17" s="30" t="s">
        <v>63</v>
      </c>
      <c r="C17" s="14">
        <v>0</v>
      </c>
      <c r="D17" s="14">
        <v>0</v>
      </c>
      <c r="E17" s="13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3">
        <v>0</v>
      </c>
      <c r="L17" s="14">
        <v>0</v>
      </c>
      <c r="M17" s="14">
        <v>0</v>
      </c>
      <c r="N17" s="13">
        <v>0</v>
      </c>
      <c r="O17" s="14">
        <v>0</v>
      </c>
      <c r="P17" s="14">
        <v>0</v>
      </c>
      <c r="Q17" s="13">
        <v>0</v>
      </c>
      <c r="R17" s="14">
        <f t="shared" si="2"/>
        <v>0</v>
      </c>
    </row>
    <row r="18" spans="1:18" ht="35.25" customHeight="1">
      <c r="A18" s="34" t="s">
        <v>71</v>
      </c>
      <c r="B18" s="30" t="s">
        <v>69</v>
      </c>
      <c r="C18" s="14">
        <v>0</v>
      </c>
      <c r="D18" s="14">
        <v>0</v>
      </c>
      <c r="E18" s="13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3">
        <v>0</v>
      </c>
      <c r="L18" s="14">
        <v>0</v>
      </c>
      <c r="M18" s="14">
        <v>0</v>
      </c>
      <c r="N18" s="13">
        <v>0</v>
      </c>
      <c r="O18" s="14">
        <v>0</v>
      </c>
      <c r="P18" s="14">
        <v>0</v>
      </c>
      <c r="Q18" s="13">
        <v>0</v>
      </c>
      <c r="R18" s="14">
        <f t="shared" si="2"/>
        <v>0</v>
      </c>
    </row>
    <row r="19" spans="1:18" ht="41.25" customHeight="1">
      <c r="A19" s="183">
        <v>8</v>
      </c>
      <c r="B19" s="184" t="s">
        <v>178</v>
      </c>
      <c r="C19" s="181">
        <v>0</v>
      </c>
      <c r="D19" s="181">
        <v>0</v>
      </c>
      <c r="E19" s="166">
        <v>0</v>
      </c>
      <c r="F19" s="181">
        <v>0</v>
      </c>
      <c r="G19" s="181">
        <v>0</v>
      </c>
      <c r="H19" s="166">
        <v>0</v>
      </c>
      <c r="I19" s="181">
        <v>0</v>
      </c>
      <c r="J19" s="181">
        <v>0</v>
      </c>
      <c r="K19" s="166">
        <v>0</v>
      </c>
      <c r="L19" s="181">
        <v>0</v>
      </c>
      <c r="M19" s="181">
        <v>0</v>
      </c>
      <c r="N19" s="166">
        <v>0</v>
      </c>
      <c r="O19" s="181">
        <v>0</v>
      </c>
      <c r="P19" s="181">
        <v>0</v>
      </c>
      <c r="Q19" s="166">
        <v>0</v>
      </c>
      <c r="R19" s="181">
        <f t="shared" si="2"/>
        <v>0</v>
      </c>
    </row>
    <row r="20" spans="1:18" ht="42" customHeight="1">
      <c r="A20" s="183"/>
      <c r="B20" s="184"/>
      <c r="C20" s="182"/>
      <c r="D20" s="182"/>
      <c r="E20" s="167"/>
      <c r="F20" s="182"/>
      <c r="G20" s="182"/>
      <c r="H20" s="167"/>
      <c r="I20" s="182"/>
      <c r="J20" s="182"/>
      <c r="K20" s="167"/>
      <c r="L20" s="182"/>
      <c r="M20" s="182"/>
      <c r="N20" s="167"/>
      <c r="O20" s="182"/>
      <c r="P20" s="182"/>
      <c r="Q20" s="167"/>
      <c r="R20" s="182"/>
    </row>
  </sheetData>
  <mergeCells count="44">
    <mergeCell ref="G19:G20"/>
    <mergeCell ref="H5:H6"/>
    <mergeCell ref="I5:I6"/>
    <mergeCell ref="H19:H20"/>
    <mergeCell ref="I19:I20"/>
    <mergeCell ref="G5:G6"/>
    <mergeCell ref="R19:R20"/>
    <mergeCell ref="J19:J20"/>
    <mergeCell ref="K19:K20"/>
    <mergeCell ref="N19:N20"/>
    <mergeCell ref="O19:O20"/>
    <mergeCell ref="P19:P20"/>
    <mergeCell ref="L19:L20"/>
    <mergeCell ref="M19:M20"/>
    <mergeCell ref="Q19:Q20"/>
    <mergeCell ref="A19:A20"/>
    <mergeCell ref="C19:C20"/>
    <mergeCell ref="D19:D20"/>
    <mergeCell ref="E19:E20"/>
    <mergeCell ref="F19:F20"/>
    <mergeCell ref="B19:B20"/>
    <mergeCell ref="A1:R1"/>
    <mergeCell ref="R3:R4"/>
    <mergeCell ref="C4:E4"/>
    <mergeCell ref="F4:H4"/>
    <mergeCell ref="I4:K4"/>
    <mergeCell ref="L4:N4"/>
    <mergeCell ref="O4:Q4"/>
    <mergeCell ref="R5:R6"/>
    <mergeCell ref="K5:K6"/>
    <mergeCell ref="L5:L6"/>
    <mergeCell ref="A3:A6"/>
    <mergeCell ref="B3:B6"/>
    <mergeCell ref="C3:Q3"/>
    <mergeCell ref="E5:E6"/>
    <mergeCell ref="F5:F6"/>
    <mergeCell ref="O5:O6"/>
    <mergeCell ref="Q5:Q6"/>
    <mergeCell ref="N5:N6"/>
    <mergeCell ref="C5:C6"/>
    <mergeCell ref="D5:D6"/>
    <mergeCell ref="J5:J6"/>
    <mergeCell ref="M5:M6"/>
    <mergeCell ref="P5:P6"/>
  </mergeCells>
  <pageMargins left="0.7" right="0.7" top="0.75" bottom="0.75" header="0.3" footer="0.3"/>
  <pageSetup paperSize="9" scale="4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1"/>
  <sheetViews>
    <sheetView view="pageBreakPreview" zoomScaleNormal="100" zoomScaleSheetLayoutView="100" workbookViewId="0">
      <selection activeCell="A12" sqref="A12:A13"/>
    </sheetView>
  </sheetViews>
  <sheetFormatPr defaultRowHeight="15"/>
  <cols>
    <col min="1" max="1" width="19.28515625" customWidth="1"/>
    <col min="2" max="2" width="16.7109375" customWidth="1"/>
  </cols>
  <sheetData>
    <row r="1" spans="1:11" ht="77.25" customHeight="1">
      <c r="A1" s="194" t="s">
        <v>263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5.75">
      <c r="A2" s="165" t="s">
        <v>264</v>
      </c>
      <c r="B2" s="165"/>
      <c r="C2" s="165"/>
      <c r="D2" s="163">
        <v>15</v>
      </c>
      <c r="E2" s="163"/>
      <c r="F2" s="163">
        <v>150</v>
      </c>
      <c r="G2" s="163"/>
      <c r="H2" s="163">
        <v>250</v>
      </c>
      <c r="I2" s="163"/>
      <c r="J2" s="163">
        <v>670</v>
      </c>
      <c r="K2" s="163"/>
    </row>
    <row r="3" spans="1:11" ht="15.75">
      <c r="A3" s="185" t="s">
        <v>265</v>
      </c>
      <c r="B3" s="185"/>
      <c r="C3" s="185"/>
      <c r="D3" s="19" t="s">
        <v>266</v>
      </c>
      <c r="E3" s="19" t="s">
        <v>267</v>
      </c>
      <c r="F3" s="19" t="s">
        <v>266</v>
      </c>
      <c r="G3" s="19" t="s">
        <v>267</v>
      </c>
      <c r="H3" s="19" t="s">
        <v>266</v>
      </c>
      <c r="I3" s="19" t="s">
        <v>267</v>
      </c>
      <c r="J3" s="19" t="s">
        <v>266</v>
      </c>
      <c r="K3" s="19" t="s">
        <v>267</v>
      </c>
    </row>
    <row r="4" spans="1:11">
      <c r="A4" s="165" t="s">
        <v>268</v>
      </c>
      <c r="B4" s="165" t="s">
        <v>269</v>
      </c>
      <c r="C4" s="165" t="s">
        <v>270</v>
      </c>
      <c r="D4" s="163" t="s">
        <v>167</v>
      </c>
      <c r="E4" s="163" t="s">
        <v>167</v>
      </c>
      <c r="F4" s="163" t="s">
        <v>167</v>
      </c>
      <c r="G4" s="163" t="s">
        <v>167</v>
      </c>
      <c r="H4" s="163" t="s">
        <v>167</v>
      </c>
      <c r="I4" s="163" t="s">
        <v>167</v>
      </c>
      <c r="J4" s="163" t="s">
        <v>167</v>
      </c>
      <c r="K4" s="163" t="s">
        <v>167</v>
      </c>
    </row>
    <row r="5" spans="1:11" ht="51" customHeight="1">
      <c r="A5" s="165"/>
      <c r="B5" s="165"/>
      <c r="C5" s="165"/>
      <c r="D5" s="163"/>
      <c r="E5" s="163"/>
      <c r="F5" s="163"/>
      <c r="G5" s="163"/>
      <c r="H5" s="163"/>
      <c r="I5" s="163"/>
      <c r="J5" s="163"/>
      <c r="K5" s="163"/>
    </row>
    <row r="6" spans="1:11" ht="30" customHeight="1">
      <c r="A6" s="165" t="s">
        <v>271</v>
      </c>
      <c r="B6" s="19" t="s">
        <v>272</v>
      </c>
      <c r="C6" s="19" t="s">
        <v>72</v>
      </c>
      <c r="D6" s="19" t="s">
        <v>167</v>
      </c>
      <c r="E6" s="19" t="s">
        <v>167</v>
      </c>
      <c r="F6" s="19" t="s">
        <v>167</v>
      </c>
      <c r="G6" s="19" t="s">
        <v>167</v>
      </c>
      <c r="H6" s="19" t="s">
        <v>167</v>
      </c>
      <c r="I6" s="19" t="s">
        <v>167</v>
      </c>
      <c r="J6" s="19" t="s">
        <v>167</v>
      </c>
      <c r="K6" s="19" t="s">
        <v>167</v>
      </c>
    </row>
    <row r="7" spans="1:11" ht="32.25" customHeight="1">
      <c r="A7" s="165"/>
      <c r="B7" s="19" t="s">
        <v>273</v>
      </c>
      <c r="C7" s="19" t="s">
        <v>73</v>
      </c>
      <c r="D7" s="19" t="s">
        <v>167</v>
      </c>
      <c r="E7" s="19" t="s">
        <v>167</v>
      </c>
      <c r="F7" s="19" t="s">
        <v>167</v>
      </c>
      <c r="G7" s="19" t="s">
        <v>167</v>
      </c>
      <c r="H7" s="19" t="s">
        <v>167</v>
      </c>
      <c r="I7" s="19" t="s">
        <v>167</v>
      </c>
      <c r="J7" s="19" t="s">
        <v>167</v>
      </c>
      <c r="K7" s="19" t="s">
        <v>167</v>
      </c>
    </row>
    <row r="8" spans="1:11" ht="25.5" customHeight="1">
      <c r="A8" s="163">
        <v>750</v>
      </c>
      <c r="B8" s="19" t="s">
        <v>272</v>
      </c>
      <c r="C8" s="19" t="s">
        <v>72</v>
      </c>
      <c r="D8" s="19" t="s">
        <v>167</v>
      </c>
      <c r="E8" s="19" t="s">
        <v>167</v>
      </c>
      <c r="F8" s="19" t="s">
        <v>167</v>
      </c>
      <c r="G8" s="19" t="s">
        <v>167</v>
      </c>
      <c r="H8" s="19" t="s">
        <v>167</v>
      </c>
      <c r="I8" s="19" t="s">
        <v>167</v>
      </c>
      <c r="J8" s="19" t="s">
        <v>167</v>
      </c>
      <c r="K8" s="19" t="s">
        <v>167</v>
      </c>
    </row>
    <row r="9" spans="1:11" ht="25.5" customHeight="1">
      <c r="A9" s="163"/>
      <c r="B9" s="19" t="s">
        <v>273</v>
      </c>
      <c r="C9" s="19" t="s">
        <v>73</v>
      </c>
      <c r="D9" s="19" t="s">
        <v>167</v>
      </c>
      <c r="E9" s="19" t="s">
        <v>167</v>
      </c>
      <c r="F9" s="19" t="s">
        <v>167</v>
      </c>
      <c r="G9" s="19" t="s">
        <v>167</v>
      </c>
      <c r="H9" s="19" t="s">
        <v>167</v>
      </c>
      <c r="I9" s="19" t="s">
        <v>167</v>
      </c>
      <c r="J9" s="19" t="s">
        <v>167</v>
      </c>
      <c r="K9" s="19" t="s">
        <v>167</v>
      </c>
    </row>
    <row r="10" spans="1:11" ht="24.75" customHeight="1">
      <c r="A10" s="163">
        <v>1000</v>
      </c>
      <c r="B10" s="19" t="s">
        <v>272</v>
      </c>
      <c r="C10" s="19" t="s">
        <v>72</v>
      </c>
      <c r="D10" s="19" t="s">
        <v>167</v>
      </c>
      <c r="E10" s="19" t="s">
        <v>167</v>
      </c>
      <c r="F10" s="19" t="s">
        <v>167</v>
      </c>
      <c r="G10" s="19" t="s">
        <v>167</v>
      </c>
      <c r="H10" s="19" t="s">
        <v>167</v>
      </c>
      <c r="I10" s="19" t="s">
        <v>167</v>
      </c>
      <c r="J10" s="19" t="s">
        <v>167</v>
      </c>
      <c r="K10" s="19" t="s">
        <v>167</v>
      </c>
    </row>
    <row r="11" spans="1:11" ht="25.5" customHeight="1">
      <c r="A11" s="163"/>
      <c r="B11" s="19" t="s">
        <v>273</v>
      </c>
      <c r="C11" s="19" t="s">
        <v>73</v>
      </c>
      <c r="D11" s="19" t="s">
        <v>167</v>
      </c>
      <c r="E11" s="19" t="s">
        <v>167</v>
      </c>
      <c r="F11" s="19" t="s">
        <v>167</v>
      </c>
      <c r="G11" s="19" t="s">
        <v>167</v>
      </c>
      <c r="H11" s="19" t="s">
        <v>167</v>
      </c>
      <c r="I11" s="19" t="s">
        <v>167</v>
      </c>
      <c r="J11" s="19" t="s">
        <v>167</v>
      </c>
      <c r="K11" s="19" t="s">
        <v>167</v>
      </c>
    </row>
    <row r="12" spans="1:11" ht="20.25" customHeight="1">
      <c r="A12" s="163">
        <v>1250</v>
      </c>
      <c r="B12" s="19" t="s">
        <v>272</v>
      </c>
      <c r="C12" s="19" t="s">
        <v>72</v>
      </c>
      <c r="D12" s="19" t="s">
        <v>167</v>
      </c>
      <c r="E12" s="19" t="s">
        <v>167</v>
      </c>
      <c r="F12" s="19" t="s">
        <v>167</v>
      </c>
      <c r="G12" s="19" t="s">
        <v>167</v>
      </c>
      <c r="H12" s="19" t="s">
        <v>167</v>
      </c>
      <c r="I12" s="19" t="s">
        <v>167</v>
      </c>
      <c r="J12" s="19" t="s">
        <v>167</v>
      </c>
      <c r="K12" s="19" t="s">
        <v>167</v>
      </c>
    </row>
    <row r="13" spans="1:11" ht="24" customHeight="1">
      <c r="A13" s="163"/>
      <c r="B13" s="19" t="s">
        <v>273</v>
      </c>
      <c r="C13" s="19" t="s">
        <v>73</v>
      </c>
      <c r="D13" s="19" t="s">
        <v>167</v>
      </c>
      <c r="E13" s="19" t="s">
        <v>167</v>
      </c>
      <c r="F13" s="19" t="s">
        <v>167</v>
      </c>
      <c r="G13" s="19" t="s">
        <v>167</v>
      </c>
      <c r="H13" s="19" t="s">
        <v>167</v>
      </c>
      <c r="I13" s="19" t="s">
        <v>167</v>
      </c>
      <c r="J13" s="19" t="s">
        <v>167</v>
      </c>
      <c r="K13" s="19" t="s">
        <v>167</v>
      </c>
    </row>
    <row r="31" spans="5:5">
      <c r="E31" s="16"/>
    </row>
  </sheetData>
  <mergeCells count="22">
    <mergeCell ref="A1:K1"/>
    <mergeCell ref="A2:C2"/>
    <mergeCell ref="D2:E2"/>
    <mergeCell ref="F2:G2"/>
    <mergeCell ref="H2:I2"/>
    <mergeCell ref="J2:K2"/>
    <mergeCell ref="A3:C3"/>
    <mergeCell ref="A4:A5"/>
    <mergeCell ref="B4:B5"/>
    <mergeCell ref="C4:C5"/>
    <mergeCell ref="D4:D5"/>
    <mergeCell ref="A12:A13"/>
    <mergeCell ref="J4:J5"/>
    <mergeCell ref="K4:K5"/>
    <mergeCell ref="A6:A7"/>
    <mergeCell ref="A8:A9"/>
    <mergeCell ref="A10:A11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28"/>
  <sheetViews>
    <sheetView view="pageBreakPreview" topLeftCell="A17" zoomScale="68" zoomScaleNormal="55" zoomScaleSheetLayoutView="68" workbookViewId="0">
      <selection activeCell="A18" sqref="A18:Q28"/>
    </sheetView>
  </sheetViews>
  <sheetFormatPr defaultRowHeight="15"/>
  <cols>
    <col min="2" max="2" width="19.42578125" customWidth="1"/>
    <col min="3" max="3" width="11.28515625" customWidth="1"/>
    <col min="4" max="4" width="12.28515625" customWidth="1"/>
    <col min="5" max="5" width="13.85546875" customWidth="1"/>
    <col min="6" max="6" width="13" customWidth="1"/>
    <col min="7" max="8" width="14.42578125" customWidth="1"/>
    <col min="9" max="9" width="14" customWidth="1"/>
    <col min="10" max="10" width="13.28515625" customWidth="1"/>
    <col min="11" max="11" width="13.85546875" customWidth="1"/>
    <col min="12" max="12" width="12.7109375" customWidth="1"/>
    <col min="13" max="13" width="12.42578125" customWidth="1"/>
    <col min="14" max="14" width="14.140625" customWidth="1"/>
    <col min="15" max="15" width="12" customWidth="1"/>
    <col min="16" max="16" width="11.85546875" customWidth="1"/>
    <col min="17" max="17" width="13.85546875" customWidth="1"/>
  </cols>
  <sheetData>
    <row r="1" spans="1:17" ht="73.5" customHeight="1">
      <c r="A1" s="196" t="s">
        <v>295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17" ht="15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45.75" customHeight="1">
      <c r="A3" s="165" t="s">
        <v>0</v>
      </c>
      <c r="B3" s="165" t="s">
        <v>74</v>
      </c>
      <c r="C3" s="165" t="s">
        <v>75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17" ht="45" customHeight="1">
      <c r="A4" s="165"/>
      <c r="B4" s="165"/>
      <c r="C4" s="165" t="s">
        <v>76</v>
      </c>
      <c r="D4" s="165"/>
      <c r="E4" s="165"/>
      <c r="F4" s="165" t="s">
        <v>77</v>
      </c>
      <c r="G4" s="165"/>
      <c r="H4" s="165"/>
      <c r="I4" s="165" t="s">
        <v>78</v>
      </c>
      <c r="J4" s="165"/>
      <c r="K4" s="165"/>
      <c r="L4" s="165" t="s">
        <v>79</v>
      </c>
      <c r="M4" s="165"/>
      <c r="N4" s="165"/>
      <c r="O4" s="165" t="s">
        <v>80</v>
      </c>
      <c r="P4" s="165"/>
      <c r="Q4" s="165"/>
    </row>
    <row r="5" spans="1:17" ht="59.25" customHeight="1">
      <c r="A5" s="170"/>
      <c r="B5" s="170"/>
      <c r="C5" s="181">
        <v>2021</v>
      </c>
      <c r="D5" s="181">
        <v>2022</v>
      </c>
      <c r="E5" s="165" t="s">
        <v>59</v>
      </c>
      <c r="F5" s="181">
        <v>2021</v>
      </c>
      <c r="G5" s="181">
        <v>2022</v>
      </c>
      <c r="H5" s="165" t="s">
        <v>59</v>
      </c>
      <c r="I5" s="181">
        <v>2021</v>
      </c>
      <c r="J5" s="181">
        <v>2022</v>
      </c>
      <c r="K5" s="165" t="s">
        <v>59</v>
      </c>
      <c r="L5" s="186">
        <v>2021</v>
      </c>
      <c r="M5" s="181">
        <v>2022</v>
      </c>
      <c r="N5" s="165" t="s">
        <v>59</v>
      </c>
      <c r="O5" s="186">
        <v>2021</v>
      </c>
      <c r="P5" s="181">
        <v>2022</v>
      </c>
      <c r="Q5" s="165" t="s">
        <v>59</v>
      </c>
    </row>
    <row r="6" spans="1:17" ht="15" customHeight="1">
      <c r="A6" s="170"/>
      <c r="B6" s="170"/>
      <c r="C6" s="182"/>
      <c r="D6" s="182"/>
      <c r="E6" s="165"/>
      <c r="F6" s="182"/>
      <c r="G6" s="182"/>
      <c r="H6" s="165"/>
      <c r="I6" s="182"/>
      <c r="J6" s="182"/>
      <c r="K6" s="165"/>
      <c r="L6" s="186"/>
      <c r="M6" s="182"/>
      <c r="N6" s="165"/>
      <c r="O6" s="186"/>
      <c r="P6" s="182"/>
      <c r="Q6" s="165"/>
    </row>
    <row r="7" spans="1:17" ht="15.75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spans="1:17" ht="57" customHeight="1">
      <c r="A8" s="34">
        <v>1</v>
      </c>
      <c r="B8" s="30" t="s">
        <v>81</v>
      </c>
      <c r="C8" s="14">
        <v>0</v>
      </c>
      <c r="D8" s="14">
        <v>0</v>
      </c>
      <c r="E8" s="13">
        <v>0</v>
      </c>
      <c r="F8" s="14">
        <v>0</v>
      </c>
      <c r="G8" s="14">
        <v>0</v>
      </c>
      <c r="H8" s="13">
        <v>0</v>
      </c>
      <c r="I8" s="14">
        <v>0</v>
      </c>
      <c r="J8" s="14">
        <v>0</v>
      </c>
      <c r="K8" s="13">
        <v>0</v>
      </c>
      <c r="L8" s="82">
        <v>3</v>
      </c>
      <c r="M8" s="82">
        <v>2</v>
      </c>
      <c r="N8" s="28">
        <f>(M8-L8)/L8</f>
        <v>-0.33333333333333331</v>
      </c>
      <c r="O8" s="14">
        <v>0</v>
      </c>
      <c r="P8" s="14">
        <v>0</v>
      </c>
      <c r="Q8" s="13">
        <v>0</v>
      </c>
    </row>
    <row r="9" spans="1:17" ht="67.5" customHeight="1">
      <c r="A9" s="34" t="s">
        <v>9</v>
      </c>
      <c r="B9" s="30" t="s">
        <v>82</v>
      </c>
      <c r="C9" s="14">
        <v>0</v>
      </c>
      <c r="D9" s="14">
        <v>0</v>
      </c>
      <c r="E9" s="13">
        <v>0</v>
      </c>
      <c r="F9" s="14">
        <v>0</v>
      </c>
      <c r="G9" s="14">
        <v>0</v>
      </c>
      <c r="H9" s="13">
        <v>0</v>
      </c>
      <c r="I9" s="14">
        <v>0</v>
      </c>
      <c r="J9" s="14">
        <v>0</v>
      </c>
      <c r="K9" s="13">
        <v>0</v>
      </c>
      <c r="L9" s="82">
        <v>0</v>
      </c>
      <c r="M9" s="82">
        <v>0</v>
      </c>
      <c r="N9" s="13">
        <v>0</v>
      </c>
      <c r="O9" s="14">
        <v>0</v>
      </c>
      <c r="P9" s="14">
        <v>0</v>
      </c>
      <c r="Q9" s="13">
        <v>0</v>
      </c>
    </row>
    <row r="10" spans="1:17" ht="55.5" customHeight="1">
      <c r="A10" s="34" t="s">
        <v>10</v>
      </c>
      <c r="B10" s="30" t="s">
        <v>83</v>
      </c>
      <c r="C10" s="14">
        <v>0</v>
      </c>
      <c r="D10" s="14">
        <v>0</v>
      </c>
      <c r="E10" s="13">
        <v>0</v>
      </c>
      <c r="F10" s="14">
        <v>0</v>
      </c>
      <c r="G10" s="14">
        <v>0</v>
      </c>
      <c r="H10" s="13">
        <v>0</v>
      </c>
      <c r="I10" s="14">
        <v>0</v>
      </c>
      <c r="J10" s="14">
        <v>0</v>
      </c>
      <c r="K10" s="13">
        <v>0</v>
      </c>
      <c r="L10" s="82">
        <v>3</v>
      </c>
      <c r="M10" s="82">
        <v>2</v>
      </c>
      <c r="N10" s="28">
        <f>(M10-L10)/L10</f>
        <v>-0.33333333333333331</v>
      </c>
      <c r="O10" s="14">
        <v>0</v>
      </c>
      <c r="P10" s="14">
        <v>0</v>
      </c>
      <c r="Q10" s="13">
        <v>0</v>
      </c>
    </row>
    <row r="11" spans="1:17" ht="75.75" customHeight="1">
      <c r="A11" s="34" t="s">
        <v>11</v>
      </c>
      <c r="B11" s="30" t="s">
        <v>84</v>
      </c>
      <c r="C11" s="14">
        <v>0</v>
      </c>
      <c r="D11" s="14">
        <v>0</v>
      </c>
      <c r="E11" s="13">
        <v>0</v>
      </c>
      <c r="F11" s="14">
        <v>0</v>
      </c>
      <c r="G11" s="14">
        <v>0</v>
      </c>
      <c r="H11" s="13">
        <v>0</v>
      </c>
      <c r="I11" s="14">
        <v>0</v>
      </c>
      <c r="J11" s="14">
        <v>0</v>
      </c>
      <c r="K11" s="13">
        <v>0</v>
      </c>
      <c r="L11" s="14">
        <v>0</v>
      </c>
      <c r="M11" s="14">
        <v>0</v>
      </c>
      <c r="N11" s="13">
        <v>0</v>
      </c>
      <c r="O11" s="14">
        <v>0</v>
      </c>
      <c r="P11" s="14">
        <v>0</v>
      </c>
      <c r="Q11" s="13">
        <v>0</v>
      </c>
    </row>
    <row r="12" spans="1:17" ht="39.75" customHeight="1">
      <c r="A12" s="34" t="s">
        <v>12</v>
      </c>
      <c r="B12" s="30" t="s">
        <v>85</v>
      </c>
      <c r="C12" s="14">
        <v>0</v>
      </c>
      <c r="D12" s="14">
        <v>0</v>
      </c>
      <c r="E12" s="13">
        <v>0</v>
      </c>
      <c r="F12" s="14">
        <v>0</v>
      </c>
      <c r="G12" s="14">
        <v>0</v>
      </c>
      <c r="H12" s="13">
        <v>0</v>
      </c>
      <c r="I12" s="14">
        <v>0</v>
      </c>
      <c r="J12" s="14">
        <v>0</v>
      </c>
      <c r="K12" s="13">
        <v>0</v>
      </c>
      <c r="L12" s="14">
        <v>0</v>
      </c>
      <c r="M12" s="14">
        <v>0</v>
      </c>
      <c r="N12" s="13">
        <v>0</v>
      </c>
      <c r="O12" s="14">
        <v>0</v>
      </c>
      <c r="P12" s="14">
        <v>0</v>
      </c>
      <c r="Q12" s="13">
        <v>0</v>
      </c>
    </row>
    <row r="13" spans="1:17" ht="73.5" customHeight="1">
      <c r="A13" s="34" t="s">
        <v>97</v>
      </c>
      <c r="B13" s="30" t="s">
        <v>86</v>
      </c>
      <c r="C13" s="14">
        <v>0</v>
      </c>
      <c r="D13" s="14">
        <v>0</v>
      </c>
      <c r="E13" s="13">
        <v>0</v>
      </c>
      <c r="F13" s="14">
        <v>0</v>
      </c>
      <c r="G13" s="14">
        <v>0</v>
      </c>
      <c r="H13" s="13">
        <v>0</v>
      </c>
      <c r="I13" s="14">
        <v>0</v>
      </c>
      <c r="J13" s="14">
        <v>0</v>
      </c>
      <c r="K13" s="13">
        <v>0</v>
      </c>
      <c r="L13" s="14">
        <v>0</v>
      </c>
      <c r="M13" s="14">
        <v>0</v>
      </c>
      <c r="N13" s="13">
        <v>0</v>
      </c>
      <c r="O13" s="14">
        <v>0</v>
      </c>
      <c r="P13" s="14">
        <v>0</v>
      </c>
      <c r="Q13" s="13">
        <v>0</v>
      </c>
    </row>
    <row r="14" spans="1:17" ht="33" customHeight="1">
      <c r="A14" s="34" t="s">
        <v>98</v>
      </c>
      <c r="B14" s="31" t="s">
        <v>87</v>
      </c>
      <c r="C14" s="14">
        <v>0</v>
      </c>
      <c r="D14" s="14">
        <v>0</v>
      </c>
      <c r="E14" s="13">
        <v>0</v>
      </c>
      <c r="F14" s="14">
        <v>0</v>
      </c>
      <c r="G14" s="14">
        <v>0</v>
      </c>
      <c r="H14" s="13">
        <v>0</v>
      </c>
      <c r="I14" s="14">
        <v>0</v>
      </c>
      <c r="J14" s="14">
        <v>0</v>
      </c>
      <c r="K14" s="13">
        <v>0</v>
      </c>
      <c r="L14" s="14">
        <v>0</v>
      </c>
      <c r="M14" s="14">
        <v>0</v>
      </c>
      <c r="N14" s="13">
        <v>0</v>
      </c>
      <c r="O14" s="14">
        <v>0</v>
      </c>
      <c r="P14" s="14">
        <v>0</v>
      </c>
      <c r="Q14" s="13">
        <v>0</v>
      </c>
    </row>
    <row r="15" spans="1:17" ht="15.75">
      <c r="A15" s="34">
        <v>2</v>
      </c>
      <c r="B15" s="30" t="s">
        <v>88</v>
      </c>
      <c r="C15" s="14">
        <v>0</v>
      </c>
      <c r="D15" s="14">
        <v>0</v>
      </c>
      <c r="E15" s="13">
        <v>0</v>
      </c>
      <c r="F15" s="14">
        <v>0</v>
      </c>
      <c r="G15" s="14">
        <v>0</v>
      </c>
      <c r="H15" s="13">
        <v>0</v>
      </c>
      <c r="I15" s="14">
        <f>I16+I17+I18+I19+I20+I21+I22+I23</f>
        <v>0</v>
      </c>
      <c r="J15" s="14">
        <f>J16+J17+J18+J19+J20+J21+J22+J23</f>
        <v>0</v>
      </c>
      <c r="K15" s="13">
        <f>K16+K17+K18+K19+K20+K21+K22+K23</f>
        <v>0</v>
      </c>
      <c r="L15" s="14">
        <v>0</v>
      </c>
      <c r="M15" s="14">
        <v>0</v>
      </c>
      <c r="N15" s="13">
        <v>0</v>
      </c>
      <c r="O15" s="14">
        <v>0</v>
      </c>
      <c r="P15" s="14">
        <v>0</v>
      </c>
      <c r="Q15" s="13">
        <v>0</v>
      </c>
    </row>
    <row r="16" spans="1:17" ht="90" customHeight="1">
      <c r="A16" s="34" t="s">
        <v>99</v>
      </c>
      <c r="B16" s="30" t="s">
        <v>89</v>
      </c>
      <c r="C16" s="14">
        <v>0</v>
      </c>
      <c r="D16" s="14">
        <v>0</v>
      </c>
      <c r="E16" s="13">
        <v>0</v>
      </c>
      <c r="F16" s="14">
        <v>0</v>
      </c>
      <c r="G16" s="14">
        <v>0</v>
      </c>
      <c r="H16" s="13">
        <v>0</v>
      </c>
      <c r="I16" s="14">
        <v>0</v>
      </c>
      <c r="J16" s="14">
        <v>0</v>
      </c>
      <c r="K16" s="13">
        <v>0</v>
      </c>
      <c r="L16" s="14">
        <v>0</v>
      </c>
      <c r="M16" s="14">
        <v>0</v>
      </c>
      <c r="N16" s="13">
        <v>0</v>
      </c>
      <c r="O16" s="14">
        <v>0</v>
      </c>
      <c r="P16" s="14">
        <v>0</v>
      </c>
      <c r="Q16" s="13">
        <v>0</v>
      </c>
    </row>
    <row r="17" spans="1:17" ht="79.5" customHeight="1">
      <c r="A17" s="34" t="s">
        <v>13</v>
      </c>
      <c r="B17" s="30" t="s">
        <v>90</v>
      </c>
      <c r="C17" s="14">
        <v>0</v>
      </c>
      <c r="D17" s="14">
        <v>0</v>
      </c>
      <c r="E17" s="13">
        <v>0</v>
      </c>
      <c r="F17" s="14">
        <v>0</v>
      </c>
      <c r="G17" s="14">
        <v>0</v>
      </c>
      <c r="H17" s="13">
        <v>0</v>
      </c>
      <c r="I17" s="14">
        <v>0</v>
      </c>
      <c r="J17" s="14">
        <v>0</v>
      </c>
      <c r="K17" s="13">
        <v>0</v>
      </c>
      <c r="L17" s="14">
        <v>0</v>
      </c>
      <c r="M17" s="14">
        <v>0</v>
      </c>
      <c r="N17" s="13">
        <v>0</v>
      </c>
      <c r="O17" s="14">
        <v>0</v>
      </c>
      <c r="P17" s="14">
        <v>0</v>
      </c>
      <c r="Q17" s="13">
        <v>0</v>
      </c>
    </row>
    <row r="18" spans="1:17" ht="51" customHeight="1">
      <c r="A18" s="34" t="s">
        <v>14</v>
      </c>
      <c r="B18" s="30" t="s">
        <v>91</v>
      </c>
      <c r="C18" s="14">
        <v>0</v>
      </c>
      <c r="D18" s="14">
        <v>0</v>
      </c>
      <c r="E18" s="13">
        <v>0</v>
      </c>
      <c r="F18" s="14">
        <v>0</v>
      </c>
      <c r="G18" s="14">
        <v>0</v>
      </c>
      <c r="H18" s="13">
        <v>0</v>
      </c>
      <c r="I18" s="14">
        <v>0</v>
      </c>
      <c r="J18" s="14">
        <v>0</v>
      </c>
      <c r="K18" s="13">
        <v>0</v>
      </c>
      <c r="L18" s="14">
        <v>0</v>
      </c>
      <c r="M18" s="14">
        <v>0</v>
      </c>
      <c r="N18" s="13">
        <v>0</v>
      </c>
      <c r="O18" s="14">
        <v>0</v>
      </c>
      <c r="P18" s="14">
        <v>0</v>
      </c>
      <c r="Q18" s="13">
        <v>0</v>
      </c>
    </row>
    <row r="19" spans="1:17" ht="54.75" customHeight="1">
      <c r="A19" s="34" t="s">
        <v>15</v>
      </c>
      <c r="B19" s="30" t="s">
        <v>83</v>
      </c>
      <c r="C19" s="14">
        <v>0</v>
      </c>
      <c r="D19" s="14">
        <v>0</v>
      </c>
      <c r="E19" s="13">
        <v>0</v>
      </c>
      <c r="F19" s="14">
        <v>0</v>
      </c>
      <c r="G19" s="14">
        <v>0</v>
      </c>
      <c r="H19" s="13">
        <v>0</v>
      </c>
      <c r="I19" s="14">
        <v>0</v>
      </c>
      <c r="J19" s="14">
        <v>0</v>
      </c>
      <c r="K19" s="13">
        <v>0</v>
      </c>
      <c r="L19" s="14">
        <v>0</v>
      </c>
      <c r="M19" s="14">
        <v>0</v>
      </c>
      <c r="N19" s="13">
        <v>0</v>
      </c>
      <c r="O19" s="14">
        <v>0</v>
      </c>
      <c r="P19" s="14">
        <v>0</v>
      </c>
      <c r="Q19" s="13">
        <v>0</v>
      </c>
    </row>
    <row r="20" spans="1:17" ht="79.5" customHeight="1">
      <c r="A20" s="34" t="s">
        <v>100</v>
      </c>
      <c r="B20" s="30" t="s">
        <v>84</v>
      </c>
      <c r="C20" s="14">
        <v>0</v>
      </c>
      <c r="D20" s="14">
        <v>0</v>
      </c>
      <c r="E20" s="13">
        <v>0</v>
      </c>
      <c r="F20" s="14">
        <v>0</v>
      </c>
      <c r="G20" s="14">
        <v>0</v>
      </c>
      <c r="H20" s="13">
        <v>0</v>
      </c>
      <c r="I20" s="14">
        <v>0</v>
      </c>
      <c r="J20" s="14">
        <v>0</v>
      </c>
      <c r="K20" s="13">
        <v>0</v>
      </c>
      <c r="L20" s="14">
        <v>0</v>
      </c>
      <c r="M20" s="14">
        <v>0</v>
      </c>
      <c r="N20" s="13">
        <v>0</v>
      </c>
      <c r="O20" s="14">
        <v>0</v>
      </c>
      <c r="P20" s="14">
        <v>0</v>
      </c>
      <c r="Q20" s="13">
        <v>0</v>
      </c>
    </row>
    <row r="21" spans="1:17" ht="43.5" customHeight="1">
      <c r="A21" s="34" t="s">
        <v>101</v>
      </c>
      <c r="B21" s="30" t="s">
        <v>85</v>
      </c>
      <c r="C21" s="14">
        <v>0</v>
      </c>
      <c r="D21" s="14">
        <v>0</v>
      </c>
      <c r="E21" s="13">
        <v>0</v>
      </c>
      <c r="F21" s="14">
        <v>0</v>
      </c>
      <c r="G21" s="14">
        <v>0</v>
      </c>
      <c r="H21" s="13">
        <v>0</v>
      </c>
      <c r="I21" s="14">
        <v>0</v>
      </c>
      <c r="J21" s="14">
        <v>0</v>
      </c>
      <c r="K21" s="13">
        <v>0</v>
      </c>
      <c r="L21" s="14">
        <v>0</v>
      </c>
      <c r="M21" s="14">
        <v>0</v>
      </c>
      <c r="N21" s="13">
        <v>0</v>
      </c>
      <c r="O21" s="14">
        <v>0</v>
      </c>
      <c r="P21" s="14">
        <v>0</v>
      </c>
      <c r="Q21" s="13">
        <v>0</v>
      </c>
    </row>
    <row r="22" spans="1:17" ht="92.25" customHeight="1">
      <c r="A22" s="34" t="s">
        <v>102</v>
      </c>
      <c r="B22" s="30" t="s">
        <v>92</v>
      </c>
      <c r="C22" s="14">
        <v>0</v>
      </c>
      <c r="D22" s="14">
        <v>0</v>
      </c>
      <c r="E22" s="13">
        <v>0</v>
      </c>
      <c r="F22" s="14">
        <v>0</v>
      </c>
      <c r="G22" s="14">
        <v>0</v>
      </c>
      <c r="H22" s="13">
        <v>0</v>
      </c>
      <c r="I22" s="14">
        <v>0</v>
      </c>
      <c r="J22" s="14">
        <v>0</v>
      </c>
      <c r="K22" s="13">
        <v>0</v>
      </c>
      <c r="L22" s="14">
        <v>0</v>
      </c>
      <c r="M22" s="14">
        <v>0</v>
      </c>
      <c r="N22" s="13">
        <v>0</v>
      </c>
      <c r="O22" s="14">
        <v>0</v>
      </c>
      <c r="P22" s="14">
        <v>0</v>
      </c>
      <c r="Q22" s="13">
        <v>0</v>
      </c>
    </row>
    <row r="23" spans="1:17" ht="15.75">
      <c r="A23" s="34" t="s">
        <v>103</v>
      </c>
      <c r="B23" s="30" t="s">
        <v>87</v>
      </c>
      <c r="C23" s="14">
        <v>0</v>
      </c>
      <c r="D23" s="14">
        <v>0</v>
      </c>
      <c r="E23" s="13">
        <v>0</v>
      </c>
      <c r="F23" s="14">
        <v>0</v>
      </c>
      <c r="G23" s="14">
        <v>0</v>
      </c>
      <c r="H23" s="13">
        <v>0</v>
      </c>
      <c r="I23" s="14">
        <v>0</v>
      </c>
      <c r="J23" s="14">
        <v>0</v>
      </c>
      <c r="K23" s="13">
        <v>0</v>
      </c>
      <c r="L23" s="14">
        <v>0</v>
      </c>
      <c r="M23" s="14">
        <v>0</v>
      </c>
      <c r="N23" s="13">
        <v>0</v>
      </c>
      <c r="O23" s="14">
        <v>0</v>
      </c>
      <c r="P23" s="14">
        <v>0</v>
      </c>
      <c r="Q23" s="13">
        <v>0</v>
      </c>
    </row>
    <row r="24" spans="1:17" ht="41.25" customHeight="1">
      <c r="A24" s="34">
        <v>3</v>
      </c>
      <c r="B24" s="30" t="s">
        <v>93</v>
      </c>
      <c r="C24" s="14">
        <v>0</v>
      </c>
      <c r="D24" s="14">
        <v>0</v>
      </c>
      <c r="E24" s="13">
        <v>0</v>
      </c>
      <c r="F24" s="14">
        <v>0</v>
      </c>
      <c r="G24" s="14">
        <v>0</v>
      </c>
      <c r="H24" s="13">
        <v>0</v>
      </c>
      <c r="I24" s="14">
        <v>0</v>
      </c>
      <c r="J24" s="14">
        <v>0</v>
      </c>
      <c r="K24" s="13">
        <v>0</v>
      </c>
      <c r="L24" s="14">
        <v>0</v>
      </c>
      <c r="M24" s="14">
        <v>0</v>
      </c>
      <c r="N24" s="13">
        <v>0</v>
      </c>
      <c r="O24" s="14">
        <v>0</v>
      </c>
      <c r="P24" s="14">
        <v>0</v>
      </c>
      <c r="Q24" s="13">
        <v>0</v>
      </c>
    </row>
    <row r="25" spans="1:17" ht="51" customHeight="1">
      <c r="A25" s="34" t="s">
        <v>16</v>
      </c>
      <c r="B25" s="30" t="s">
        <v>94</v>
      </c>
      <c r="C25" s="14">
        <v>0</v>
      </c>
      <c r="D25" s="14">
        <v>0</v>
      </c>
      <c r="E25" s="13">
        <v>0</v>
      </c>
      <c r="F25" s="14">
        <v>0</v>
      </c>
      <c r="G25" s="14">
        <v>0</v>
      </c>
      <c r="H25" s="13">
        <v>0</v>
      </c>
      <c r="I25" s="14">
        <v>0</v>
      </c>
      <c r="J25" s="14">
        <v>0</v>
      </c>
      <c r="K25" s="13">
        <v>0</v>
      </c>
      <c r="L25" s="14">
        <v>0</v>
      </c>
      <c r="M25" s="14">
        <v>0</v>
      </c>
      <c r="N25" s="13">
        <v>0</v>
      </c>
      <c r="O25" s="14">
        <v>0</v>
      </c>
      <c r="P25" s="14">
        <v>0</v>
      </c>
      <c r="Q25" s="13">
        <v>0</v>
      </c>
    </row>
    <row r="26" spans="1:17" ht="117" customHeight="1">
      <c r="A26" s="34" t="s">
        <v>17</v>
      </c>
      <c r="B26" s="30" t="s">
        <v>95</v>
      </c>
      <c r="C26" s="14">
        <v>0</v>
      </c>
      <c r="D26" s="14">
        <v>0</v>
      </c>
      <c r="E26" s="13">
        <v>0</v>
      </c>
      <c r="F26" s="14">
        <v>0</v>
      </c>
      <c r="G26" s="14">
        <v>0</v>
      </c>
      <c r="H26" s="13">
        <v>0</v>
      </c>
      <c r="I26" s="14">
        <v>0</v>
      </c>
      <c r="J26" s="14">
        <v>0</v>
      </c>
      <c r="K26" s="13">
        <v>0</v>
      </c>
      <c r="L26" s="14">
        <v>0</v>
      </c>
      <c r="M26" s="14">
        <v>0</v>
      </c>
      <c r="N26" s="13">
        <v>0</v>
      </c>
      <c r="O26" s="14">
        <v>0</v>
      </c>
      <c r="P26" s="14">
        <v>0</v>
      </c>
      <c r="Q26" s="13">
        <v>0</v>
      </c>
    </row>
    <row r="27" spans="1:17" ht="87" customHeight="1">
      <c r="A27" s="34" t="s">
        <v>18</v>
      </c>
      <c r="B27" s="30" t="s">
        <v>96</v>
      </c>
      <c r="C27" s="14">
        <v>0</v>
      </c>
      <c r="D27" s="14">
        <v>0</v>
      </c>
      <c r="E27" s="13">
        <v>0</v>
      </c>
      <c r="F27" s="14">
        <v>0</v>
      </c>
      <c r="G27" s="14">
        <v>0</v>
      </c>
      <c r="H27" s="13">
        <v>0</v>
      </c>
      <c r="I27" s="14">
        <v>0</v>
      </c>
      <c r="J27" s="14">
        <v>0</v>
      </c>
      <c r="K27" s="13">
        <v>0</v>
      </c>
      <c r="L27" s="14">
        <v>0</v>
      </c>
      <c r="M27" s="14">
        <v>0</v>
      </c>
      <c r="N27" s="13">
        <v>0</v>
      </c>
      <c r="O27" s="14">
        <v>0</v>
      </c>
      <c r="P27" s="14">
        <v>0</v>
      </c>
      <c r="Q27" s="13">
        <v>0</v>
      </c>
    </row>
    <row r="28" spans="1:17" ht="23.25" customHeight="1">
      <c r="A28" s="34" t="s">
        <v>19</v>
      </c>
      <c r="B28" s="30" t="s">
        <v>87</v>
      </c>
      <c r="C28" s="14">
        <v>0</v>
      </c>
      <c r="D28" s="14">
        <v>0</v>
      </c>
      <c r="E28" s="13">
        <v>0</v>
      </c>
      <c r="F28" s="14">
        <v>0</v>
      </c>
      <c r="G28" s="14">
        <v>0</v>
      </c>
      <c r="H28" s="13">
        <v>0</v>
      </c>
      <c r="I28" s="14">
        <v>0</v>
      </c>
      <c r="J28" s="14">
        <v>0</v>
      </c>
      <c r="K28" s="13">
        <v>0</v>
      </c>
      <c r="L28" s="14">
        <v>0</v>
      </c>
      <c r="M28" s="14">
        <v>0</v>
      </c>
      <c r="N28" s="13">
        <v>0</v>
      </c>
      <c r="O28" s="14">
        <v>0</v>
      </c>
      <c r="P28" s="14">
        <v>0</v>
      </c>
      <c r="Q28" s="13">
        <v>0</v>
      </c>
    </row>
  </sheetData>
  <mergeCells count="26">
    <mergeCell ref="P5:P6"/>
    <mergeCell ref="Q5:Q6"/>
    <mergeCell ref="A5:A6"/>
    <mergeCell ref="B5:B6"/>
    <mergeCell ref="C5:C6"/>
    <mergeCell ref="E5:E6"/>
    <mergeCell ref="A1:Q1"/>
    <mergeCell ref="A3:A4"/>
    <mergeCell ref="B3:B4"/>
    <mergeCell ref="C3:Q3"/>
    <mergeCell ref="C4:E4"/>
    <mergeCell ref="F4:H4"/>
    <mergeCell ref="I4:K4"/>
    <mergeCell ref="L4:N4"/>
    <mergeCell ref="O4:Q4"/>
    <mergeCell ref="N5:N6"/>
    <mergeCell ref="O5:O6"/>
    <mergeCell ref="D5:D6"/>
    <mergeCell ref="G5:G6"/>
    <mergeCell ref="J5:J6"/>
    <mergeCell ref="F5:F6"/>
    <mergeCell ref="H5:H6"/>
    <mergeCell ref="I5:I6"/>
    <mergeCell ref="K5:K6"/>
    <mergeCell ref="L5:L6"/>
    <mergeCell ref="M5:M6"/>
  </mergeCells>
  <pageMargins left="0.7" right="0.7" top="0.75" bottom="0.75" header="0.3" footer="0.3"/>
  <pageSetup paperSize="9" scale="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5"/>
  <sheetViews>
    <sheetView view="pageBreakPreview" topLeftCell="E1" zoomScale="85" zoomScaleNormal="85" zoomScaleSheetLayoutView="85" workbookViewId="0">
      <selection sqref="A1:K5"/>
    </sheetView>
  </sheetViews>
  <sheetFormatPr defaultRowHeight="15"/>
  <cols>
    <col min="1" max="1" width="6.42578125" customWidth="1"/>
    <col min="2" max="2" width="22.42578125" customWidth="1"/>
    <col min="3" max="3" width="14.42578125" customWidth="1"/>
    <col min="4" max="4" width="18.5703125" customWidth="1"/>
    <col min="5" max="5" width="23.42578125" customWidth="1"/>
    <col min="6" max="6" width="13" customWidth="1"/>
    <col min="7" max="7" width="30.42578125" customWidth="1"/>
    <col min="8" max="8" width="21" customWidth="1"/>
    <col min="9" max="9" width="19.85546875" customWidth="1"/>
    <col min="10" max="10" width="16.7109375" customWidth="1"/>
    <col min="11" max="11" width="26" customWidth="1"/>
  </cols>
  <sheetData>
    <row r="1" spans="1:11" ht="27" customHeight="1">
      <c r="A1" s="197" t="s">
        <v>281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97.5" customHeight="1">
      <c r="A2" s="19" t="s">
        <v>0</v>
      </c>
      <c r="B2" s="31" t="s">
        <v>104</v>
      </c>
      <c r="C2" s="31" t="s">
        <v>105</v>
      </c>
      <c r="D2" s="31" t="s">
        <v>106</v>
      </c>
      <c r="E2" s="31" t="s">
        <v>107</v>
      </c>
      <c r="F2" s="31" t="s">
        <v>108</v>
      </c>
      <c r="G2" s="31" t="s">
        <v>109</v>
      </c>
      <c r="H2" s="31" t="s">
        <v>110</v>
      </c>
      <c r="I2" s="31" t="s">
        <v>111</v>
      </c>
      <c r="J2" s="31" t="s">
        <v>112</v>
      </c>
      <c r="K2" s="31" t="s">
        <v>113</v>
      </c>
    </row>
    <row r="3" spans="1:11" ht="15" customHeight="1">
      <c r="A3" s="19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  <c r="H3" s="19">
        <v>8</v>
      </c>
      <c r="I3" s="19">
        <v>9</v>
      </c>
      <c r="J3" s="19">
        <v>10</v>
      </c>
      <c r="K3" s="19">
        <v>11</v>
      </c>
    </row>
    <row r="4" spans="1:11" ht="115.5" customHeight="1">
      <c r="A4" s="19">
        <v>1</v>
      </c>
      <c r="B4" s="31" t="s">
        <v>292</v>
      </c>
      <c r="C4" s="19" t="s">
        <v>167</v>
      </c>
      <c r="D4" s="31" t="s">
        <v>274</v>
      </c>
      <c r="E4" s="31" t="s">
        <v>307</v>
      </c>
      <c r="F4" s="31" t="s">
        <v>275</v>
      </c>
      <c r="G4" s="31" t="s">
        <v>276</v>
      </c>
      <c r="H4" s="15">
        <v>2</v>
      </c>
      <c r="I4" s="19" t="s">
        <v>167</v>
      </c>
      <c r="J4" s="19" t="s">
        <v>167</v>
      </c>
      <c r="K4" s="19" t="s">
        <v>167</v>
      </c>
    </row>
    <row r="5" spans="1:11" ht="51.75" customHeight="1"/>
  </sheetData>
  <mergeCells count="1">
    <mergeCell ref="A1:K1"/>
  </mergeCells>
  <pageMargins left="0.7" right="0.7" top="0.75" bottom="0.75" header="0.3" footer="0.3"/>
  <pageSetup paperSize="9"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11"/>
  <sheetViews>
    <sheetView view="pageBreakPreview" zoomScaleSheetLayoutView="100" workbookViewId="0">
      <selection activeCell="B8" sqref="B8"/>
    </sheetView>
  </sheetViews>
  <sheetFormatPr defaultRowHeight="15"/>
  <cols>
    <col min="2" max="2" width="73.5703125" customWidth="1"/>
    <col min="3" max="3" width="13.42578125" customWidth="1"/>
    <col min="4" max="4" width="37.140625" customWidth="1"/>
  </cols>
  <sheetData>
    <row r="1" spans="1:4" ht="24.75" customHeight="1">
      <c r="A1" s="198" t="s">
        <v>282</v>
      </c>
      <c r="B1" s="198"/>
      <c r="C1" s="198"/>
      <c r="D1" s="198"/>
    </row>
    <row r="2" spans="1:4" ht="15.75">
      <c r="A2" s="8"/>
      <c r="B2" s="8"/>
      <c r="C2" s="8"/>
      <c r="D2" s="8"/>
    </row>
    <row r="3" spans="1:4" ht="38.25" customHeight="1">
      <c r="A3" s="31" t="s">
        <v>184</v>
      </c>
      <c r="B3" s="31" t="s">
        <v>114</v>
      </c>
      <c r="C3" s="31" t="s">
        <v>115</v>
      </c>
      <c r="D3" s="30"/>
    </row>
    <row r="4" spans="1:4" ht="31.5" customHeight="1">
      <c r="A4" s="183" t="s">
        <v>197</v>
      </c>
      <c r="B4" s="30" t="s">
        <v>116</v>
      </c>
      <c r="C4" s="165" t="s">
        <v>119</v>
      </c>
      <c r="D4" s="179" t="s">
        <v>308</v>
      </c>
    </row>
    <row r="5" spans="1:4" ht="18.75" customHeight="1">
      <c r="A5" s="183"/>
      <c r="B5" s="30" t="s">
        <v>117</v>
      </c>
      <c r="C5" s="165"/>
      <c r="D5" s="187"/>
    </row>
    <row r="6" spans="1:4" ht="25.5" customHeight="1">
      <c r="A6" s="183"/>
      <c r="B6" s="30" t="s">
        <v>118</v>
      </c>
      <c r="C6" s="165"/>
      <c r="D6" s="180"/>
    </row>
    <row r="7" spans="1:4" ht="31.5" customHeight="1">
      <c r="A7" s="34">
        <v>2</v>
      </c>
      <c r="B7" s="30" t="s">
        <v>120</v>
      </c>
      <c r="C7" s="31" t="s">
        <v>121</v>
      </c>
      <c r="D7" s="38">
        <v>4</v>
      </c>
    </row>
    <row r="8" spans="1:4" ht="30.75" customHeight="1">
      <c r="A8" s="34" t="s">
        <v>99</v>
      </c>
      <c r="B8" s="30" t="s">
        <v>122</v>
      </c>
      <c r="C8" s="31" t="s">
        <v>121</v>
      </c>
      <c r="D8" s="38">
        <v>4</v>
      </c>
    </row>
    <row r="9" spans="1:4" ht="45.75" customHeight="1">
      <c r="A9" s="34" t="s">
        <v>13</v>
      </c>
      <c r="B9" s="30" t="s">
        <v>123</v>
      </c>
      <c r="C9" s="31" t="s">
        <v>121</v>
      </c>
      <c r="D9" s="38" t="s">
        <v>167</v>
      </c>
    </row>
    <row r="10" spans="1:4" ht="45.75" customHeight="1">
      <c r="A10" s="34">
        <v>3</v>
      </c>
      <c r="B10" s="30" t="s">
        <v>124</v>
      </c>
      <c r="C10" s="31" t="s">
        <v>125</v>
      </c>
      <c r="D10" s="14">
        <v>1</v>
      </c>
    </row>
    <row r="11" spans="1:4" ht="47.25" customHeight="1">
      <c r="A11" s="34">
        <v>4</v>
      </c>
      <c r="B11" s="30" t="s">
        <v>126</v>
      </c>
      <c r="C11" s="31" t="s">
        <v>125</v>
      </c>
      <c r="D11" s="14">
        <v>1</v>
      </c>
    </row>
  </sheetData>
  <mergeCells count="4">
    <mergeCell ref="A4:A6"/>
    <mergeCell ref="C4:C6"/>
    <mergeCell ref="A1:D1"/>
    <mergeCell ref="D4:D6"/>
  </mergeCells>
  <pageMargins left="0.7" right="0.7" top="0.75" bottom="0.75" header="0.3" footer="0.3"/>
  <pageSetup paperSize="9" scale="9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"/>
  <sheetViews>
    <sheetView workbookViewId="0">
      <selection sqref="A1:S4"/>
    </sheetView>
  </sheetViews>
  <sheetFormatPr defaultRowHeight="15"/>
  <sheetData>
    <row r="1" spans="1:19">
      <c r="A1" s="188" t="s">
        <v>192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19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1:19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</row>
  </sheetData>
  <mergeCells count="1">
    <mergeCell ref="A1:S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"/>
  <sheetViews>
    <sheetView workbookViewId="0">
      <selection sqref="A1:T1"/>
    </sheetView>
  </sheetViews>
  <sheetFormatPr defaultRowHeight="15"/>
  <cols>
    <col min="1" max="1" width="10.7109375" customWidth="1"/>
  </cols>
  <sheetData>
    <row r="1" spans="1:20">
      <c r="A1" s="189" t="s">
        <v>193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</sheetData>
  <mergeCells count="1">
    <mergeCell ref="A1:T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"/>
  <sheetViews>
    <sheetView workbookViewId="0">
      <selection activeCell="I19" sqref="I19"/>
    </sheetView>
  </sheetViews>
  <sheetFormatPr defaultRowHeight="15"/>
  <sheetData>
    <row r="1" spans="1:17">
      <c r="A1" s="190" t="s">
        <v>194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17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</sheetData>
  <mergeCells count="1">
    <mergeCell ref="A1:Q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5"/>
  <sheetViews>
    <sheetView view="pageBreakPreview" zoomScaleNormal="100" zoomScaleSheetLayoutView="100" workbookViewId="0">
      <selection sqref="A1:B5"/>
    </sheetView>
  </sheetViews>
  <sheetFormatPr defaultRowHeight="15"/>
  <cols>
    <col min="2" max="2" width="94.7109375" customWidth="1"/>
  </cols>
  <sheetData>
    <row r="1" spans="1:2" ht="33.75" customHeight="1">
      <c r="A1" s="87" t="s">
        <v>196</v>
      </c>
      <c r="B1" s="87"/>
    </row>
    <row r="2" spans="1:2" ht="6" customHeight="1"/>
    <row r="3" spans="1:2" ht="15.75">
      <c r="A3" s="4" t="s">
        <v>279</v>
      </c>
      <c r="B3" s="4" t="s">
        <v>49</v>
      </c>
    </row>
    <row r="4" spans="1:2" ht="22.5" customHeight="1">
      <c r="A4" s="4">
        <v>1</v>
      </c>
      <c r="B4" s="81" t="s">
        <v>277</v>
      </c>
    </row>
    <row r="5" spans="1:2" ht="22.5" customHeight="1">
      <c r="A5" s="4">
        <f>A4+1</f>
        <v>2</v>
      </c>
      <c r="B5" s="81" t="s">
        <v>278</v>
      </c>
    </row>
  </sheetData>
  <mergeCells count="1">
    <mergeCell ref="A1:B1"/>
  </mergeCells>
  <pageMargins left="1.4960629921259843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3"/>
  <sheetViews>
    <sheetView tabSelected="1" view="pageBreakPreview" zoomScale="77" zoomScaleNormal="70" zoomScaleSheetLayoutView="77" workbookViewId="0">
      <pane xSplit="2" topLeftCell="G1" activePane="topRight" state="frozen"/>
      <selection activeCell="B1" sqref="B1"/>
      <selection pane="topRight" sqref="A1:AE1"/>
    </sheetView>
  </sheetViews>
  <sheetFormatPr defaultRowHeight="15"/>
  <cols>
    <col min="1" max="1" width="5.140625" customWidth="1"/>
    <col min="2" max="2" width="14.7109375" customWidth="1"/>
    <col min="3" max="3" width="13.42578125" customWidth="1"/>
    <col min="4" max="4" width="13.5703125" customWidth="1"/>
    <col min="5" max="5" width="11.5703125" customWidth="1"/>
    <col min="6" max="6" width="13.28515625" customWidth="1"/>
    <col min="7" max="8" width="15.140625" customWidth="1"/>
    <col min="9" max="9" width="10.28515625" customWidth="1"/>
    <col min="10" max="10" width="15.85546875" customWidth="1"/>
    <col min="11" max="11" width="17.5703125" customWidth="1"/>
    <col min="12" max="12" width="16" customWidth="1"/>
    <col min="13" max="13" width="14.42578125" customWidth="1"/>
    <col min="14" max="14" width="15.5703125" customWidth="1"/>
    <col min="16" max="16" width="15.42578125" customWidth="1"/>
    <col min="17" max="17" width="14.5703125" customWidth="1"/>
    <col min="18" max="18" width="18" customWidth="1"/>
    <col min="19" max="19" width="15.5703125" customWidth="1"/>
    <col min="20" max="20" width="14.85546875" customWidth="1"/>
    <col min="21" max="21" width="16" customWidth="1"/>
    <col min="22" max="22" width="10.28515625" customWidth="1"/>
    <col min="23" max="23" width="18.140625" customWidth="1"/>
    <col min="24" max="24" width="21.28515625" customWidth="1"/>
    <col min="25" max="25" width="16.42578125" customWidth="1"/>
    <col min="26" max="26" width="10.85546875" customWidth="1"/>
    <col min="27" max="27" width="17.140625" customWidth="1"/>
    <col min="28" max="28" width="20" customWidth="1"/>
    <col min="29" max="29" width="14.28515625" customWidth="1"/>
    <col min="30" max="30" width="15.140625" customWidth="1"/>
    <col min="31" max="31" width="15.28515625" customWidth="1"/>
  </cols>
  <sheetData>
    <row r="1" spans="1:31" ht="21.75" customHeight="1">
      <c r="A1" s="195" t="s">
        <v>283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</row>
    <row r="2" spans="1:31" ht="15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27" customHeight="1">
      <c r="A3" s="165" t="s">
        <v>184</v>
      </c>
      <c r="B3" s="165" t="s">
        <v>127</v>
      </c>
      <c r="C3" s="165" t="s">
        <v>128</v>
      </c>
      <c r="D3" s="165" t="s">
        <v>129</v>
      </c>
      <c r="E3" s="165" t="s">
        <v>130</v>
      </c>
      <c r="F3" s="165"/>
      <c r="G3" s="165"/>
      <c r="H3" s="165"/>
      <c r="I3" s="165"/>
      <c r="J3" s="165" t="s">
        <v>131</v>
      </c>
      <c r="K3" s="165"/>
      <c r="L3" s="165"/>
      <c r="M3" s="165"/>
      <c r="N3" s="165"/>
      <c r="O3" s="165"/>
      <c r="P3" s="165" t="s">
        <v>132</v>
      </c>
      <c r="Q3" s="165"/>
      <c r="R3" s="165"/>
      <c r="S3" s="165"/>
      <c r="T3" s="165"/>
      <c r="U3" s="165"/>
      <c r="V3" s="165"/>
      <c r="W3" s="165" t="s">
        <v>133</v>
      </c>
      <c r="X3" s="165"/>
      <c r="Y3" s="165"/>
      <c r="Z3" s="165"/>
      <c r="AA3" s="165" t="s">
        <v>134</v>
      </c>
      <c r="AB3" s="165"/>
      <c r="AC3" s="165"/>
      <c r="AD3" s="165" t="s">
        <v>135</v>
      </c>
      <c r="AE3" s="165"/>
    </row>
    <row r="4" spans="1:31" ht="94.5" customHeight="1">
      <c r="A4" s="165"/>
      <c r="B4" s="165"/>
      <c r="C4" s="165"/>
      <c r="D4" s="165"/>
      <c r="E4" s="31" t="s">
        <v>136</v>
      </c>
      <c r="F4" s="31" t="s">
        <v>137</v>
      </c>
      <c r="G4" s="31" t="s">
        <v>138</v>
      </c>
      <c r="H4" s="31" t="s">
        <v>139</v>
      </c>
      <c r="I4" s="31" t="s">
        <v>80</v>
      </c>
      <c r="J4" s="31" t="s">
        <v>140</v>
      </c>
      <c r="K4" s="31" t="s">
        <v>141</v>
      </c>
      <c r="L4" s="31" t="s">
        <v>142</v>
      </c>
      <c r="M4" s="31" t="s">
        <v>143</v>
      </c>
      <c r="N4" s="31" t="s">
        <v>144</v>
      </c>
      <c r="O4" s="31" t="s">
        <v>80</v>
      </c>
      <c r="P4" s="31" t="s">
        <v>145</v>
      </c>
      <c r="Q4" s="31" t="s">
        <v>146</v>
      </c>
      <c r="R4" s="31" t="s">
        <v>141</v>
      </c>
      <c r="S4" s="31" t="s">
        <v>142</v>
      </c>
      <c r="T4" s="31" t="s">
        <v>143</v>
      </c>
      <c r="U4" s="31" t="s">
        <v>144</v>
      </c>
      <c r="V4" s="31" t="s">
        <v>80</v>
      </c>
      <c r="W4" s="31" t="s">
        <v>147</v>
      </c>
      <c r="X4" s="31" t="s">
        <v>148</v>
      </c>
      <c r="Y4" s="31" t="s">
        <v>149</v>
      </c>
      <c r="Z4" s="31" t="s">
        <v>80</v>
      </c>
      <c r="AA4" s="31" t="s">
        <v>150</v>
      </c>
      <c r="AB4" s="31" t="s">
        <v>151</v>
      </c>
      <c r="AC4" s="31" t="s">
        <v>152</v>
      </c>
      <c r="AD4" s="31" t="s">
        <v>153</v>
      </c>
      <c r="AE4" s="31" t="s">
        <v>154</v>
      </c>
    </row>
    <row r="5" spans="1:31" ht="15.7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  <c r="O5" s="31">
        <v>15</v>
      </c>
      <c r="P5" s="31">
        <v>16</v>
      </c>
      <c r="Q5" s="31">
        <v>17</v>
      </c>
      <c r="R5" s="31">
        <v>18</v>
      </c>
      <c r="S5" s="31">
        <v>19</v>
      </c>
      <c r="T5" s="31">
        <v>20</v>
      </c>
      <c r="U5" s="31">
        <v>21</v>
      </c>
      <c r="V5" s="31">
        <v>22</v>
      </c>
      <c r="W5" s="31">
        <v>23</v>
      </c>
      <c r="X5" s="31">
        <v>24</v>
      </c>
      <c r="Y5" s="31">
        <v>25</v>
      </c>
      <c r="Z5" s="31">
        <v>26</v>
      </c>
      <c r="AA5" s="31">
        <v>27</v>
      </c>
      <c r="AB5" s="31">
        <v>28</v>
      </c>
      <c r="AC5" s="31">
        <v>29</v>
      </c>
      <c r="AD5" s="31">
        <v>30</v>
      </c>
      <c r="AE5" s="31">
        <v>31</v>
      </c>
    </row>
    <row r="6" spans="1:31" ht="33" customHeight="1">
      <c r="A6" s="72">
        <v>1</v>
      </c>
      <c r="B6" s="36" t="s">
        <v>299</v>
      </c>
      <c r="C6" s="37">
        <v>44620</v>
      </c>
      <c r="D6" s="14" t="s">
        <v>300</v>
      </c>
      <c r="E6" s="72"/>
      <c r="F6" s="72"/>
      <c r="G6" s="72"/>
      <c r="H6" s="72" t="s">
        <v>183</v>
      </c>
      <c r="I6" s="72"/>
      <c r="J6" s="72"/>
      <c r="K6" s="72" t="s">
        <v>183</v>
      </c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 t="s">
        <v>183</v>
      </c>
      <c r="X6" s="72"/>
      <c r="Y6" s="72"/>
      <c r="Z6" s="72"/>
      <c r="AA6" s="72" t="s">
        <v>183</v>
      </c>
      <c r="AB6" s="6"/>
      <c r="AC6" s="6"/>
      <c r="AD6" s="6"/>
      <c r="AE6" s="6"/>
    </row>
    <row r="7" spans="1:31" s="27" customFormat="1" ht="33" customHeight="1">
      <c r="A7" s="14">
        <v>2</v>
      </c>
      <c r="B7" s="36" t="s">
        <v>301</v>
      </c>
      <c r="C7" s="37" t="s">
        <v>302</v>
      </c>
      <c r="D7" s="14" t="s">
        <v>303</v>
      </c>
      <c r="E7" s="14"/>
      <c r="F7" s="14"/>
      <c r="G7" s="73"/>
      <c r="H7" s="14" t="s">
        <v>183</v>
      </c>
      <c r="I7" s="14"/>
      <c r="J7" s="14"/>
      <c r="K7" s="14" t="s">
        <v>183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 t="s">
        <v>183</v>
      </c>
      <c r="X7" s="14"/>
      <c r="Y7" s="14"/>
      <c r="Z7" s="14"/>
      <c r="AA7" s="14" t="s">
        <v>183</v>
      </c>
      <c r="AB7" s="14"/>
      <c r="AC7" s="14"/>
      <c r="AD7" s="14"/>
      <c r="AE7" s="14"/>
    </row>
    <row r="8" spans="1:31" ht="27" customHeight="1"/>
    <row r="9" spans="1:31" ht="15.75">
      <c r="A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5.75">
      <c r="A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5.75">
      <c r="A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5.75">
      <c r="A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5.7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</sheetData>
  <mergeCells count="11">
    <mergeCell ref="J3:O3"/>
    <mergeCell ref="A1:AE1"/>
    <mergeCell ref="A3:A4"/>
    <mergeCell ref="B3:B4"/>
    <mergeCell ref="C3:C4"/>
    <mergeCell ref="D3:D4"/>
    <mergeCell ref="E3:I3"/>
    <mergeCell ref="AD3:AE3"/>
    <mergeCell ref="P3:V3"/>
    <mergeCell ref="W3:Z3"/>
    <mergeCell ref="AA3:AC3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"/>
  <sheetViews>
    <sheetView view="pageBreakPreview" zoomScaleSheetLayoutView="100" workbookViewId="0">
      <selection activeCell="B12" sqref="B12"/>
    </sheetView>
  </sheetViews>
  <sheetFormatPr defaultRowHeight="15"/>
  <cols>
    <col min="1" max="1" width="7.140625" customWidth="1"/>
    <col min="2" max="2" width="34.7109375" customWidth="1"/>
    <col min="3" max="6" width="13.5703125" customWidth="1"/>
    <col min="7" max="7" width="16.7109375" customWidth="1"/>
  </cols>
  <sheetData>
    <row r="1" spans="1:7" ht="76.5" customHeight="1">
      <c r="A1" s="87" t="s">
        <v>287</v>
      </c>
      <c r="B1" s="88"/>
      <c r="C1" s="88"/>
      <c r="D1" s="88"/>
      <c r="E1" s="88"/>
      <c r="F1" s="88"/>
      <c r="G1" s="88"/>
    </row>
    <row r="2" spans="1:7" ht="15.75">
      <c r="A2" s="8"/>
      <c r="B2" s="8"/>
      <c r="C2" s="8"/>
      <c r="D2" s="8"/>
      <c r="E2" s="8"/>
      <c r="F2" s="8"/>
      <c r="G2" s="8"/>
    </row>
    <row r="3" spans="1:7" ht="15.75">
      <c r="A3" s="89" t="s">
        <v>25</v>
      </c>
      <c r="B3" s="90" t="s">
        <v>26</v>
      </c>
      <c r="C3" s="90" t="s">
        <v>33</v>
      </c>
      <c r="D3" s="91" t="s">
        <v>289</v>
      </c>
      <c r="E3" s="91"/>
      <c r="F3" s="91" t="s">
        <v>290</v>
      </c>
      <c r="G3" s="91"/>
    </row>
    <row r="4" spans="1:7" ht="15.75">
      <c r="A4" s="89"/>
      <c r="B4" s="90"/>
      <c r="C4" s="90"/>
      <c r="D4" s="3" t="s">
        <v>36</v>
      </c>
      <c r="E4" s="3" t="s">
        <v>37</v>
      </c>
      <c r="F4" s="3" t="s">
        <v>36</v>
      </c>
      <c r="G4" s="3" t="s">
        <v>37</v>
      </c>
    </row>
    <row r="5" spans="1:7" ht="30" customHeight="1">
      <c r="A5" s="19">
        <v>1</v>
      </c>
      <c r="B5" s="35" t="s">
        <v>34</v>
      </c>
      <c r="C5" s="19" t="s">
        <v>32</v>
      </c>
      <c r="D5" s="15">
        <v>99</v>
      </c>
      <c r="E5" s="15" t="s">
        <v>167</v>
      </c>
      <c r="F5" s="15">
        <v>98</v>
      </c>
      <c r="G5" s="15" t="s">
        <v>167</v>
      </c>
    </row>
    <row r="6" spans="1:7" ht="47.25" customHeight="1">
      <c r="A6" s="19">
        <f>1+A5</f>
        <v>2</v>
      </c>
      <c r="B6" s="7" t="s">
        <v>35</v>
      </c>
      <c r="C6" s="19" t="s">
        <v>32</v>
      </c>
      <c r="D6" s="15">
        <v>99</v>
      </c>
      <c r="E6" s="15" t="s">
        <v>167</v>
      </c>
      <c r="F6" s="15">
        <v>98</v>
      </c>
      <c r="G6" s="15" t="s">
        <v>167</v>
      </c>
    </row>
  </sheetData>
  <mergeCells count="6">
    <mergeCell ref="A1:G1"/>
    <mergeCell ref="A3:A4"/>
    <mergeCell ref="B3:B4"/>
    <mergeCell ref="C3:C4"/>
    <mergeCell ref="F3:G3"/>
    <mergeCell ref="D3:E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72"/>
  <sheetViews>
    <sheetView workbookViewId="0">
      <selection activeCell="K4" sqref="K4"/>
    </sheetView>
  </sheetViews>
  <sheetFormatPr defaultRowHeight="15"/>
  <cols>
    <col min="1" max="1" width="6.42578125" customWidth="1"/>
    <col min="2" max="2" width="16.7109375" customWidth="1"/>
    <col min="3" max="3" width="18" customWidth="1"/>
    <col min="4" max="4" width="15.5703125" customWidth="1"/>
    <col min="5" max="5" width="15.28515625" customWidth="1"/>
    <col min="6" max="6" width="15" customWidth="1"/>
    <col min="7" max="7" width="18.28515625" customWidth="1"/>
    <col min="8" max="8" width="15.28515625" customWidth="1"/>
    <col min="9" max="9" width="15.5703125" customWidth="1"/>
  </cols>
  <sheetData>
    <row r="1" spans="1:22" ht="37.5" customHeight="1">
      <c r="A1" s="192" t="s">
        <v>286</v>
      </c>
      <c r="B1" s="192"/>
      <c r="C1" s="192"/>
      <c r="D1" s="192"/>
      <c r="E1" s="192"/>
      <c r="F1" s="192"/>
      <c r="G1" s="192"/>
      <c r="H1" s="192"/>
      <c r="I1" s="193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s="25" customFormat="1" ht="15.75">
      <c r="A2" s="42"/>
      <c r="B2" s="145" t="s">
        <v>289</v>
      </c>
      <c r="C2" s="146"/>
      <c r="D2" s="146"/>
      <c r="E2" s="147"/>
      <c r="F2" s="145" t="s">
        <v>290</v>
      </c>
      <c r="G2" s="146"/>
      <c r="H2" s="146"/>
      <c r="I2" s="147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47.25" customHeight="1" thickBot="1">
      <c r="A3" s="43" t="s">
        <v>25</v>
      </c>
      <c r="B3" s="148" t="s">
        <v>1</v>
      </c>
      <c r="C3" s="149"/>
      <c r="D3" s="150"/>
      <c r="E3" s="44" t="s">
        <v>198</v>
      </c>
      <c r="F3" s="148" t="s">
        <v>1</v>
      </c>
      <c r="G3" s="149"/>
      <c r="H3" s="150"/>
      <c r="I3" s="44" t="s">
        <v>198</v>
      </c>
    </row>
    <row r="4" spans="1:22" ht="16.5" thickBot="1">
      <c r="A4" s="45">
        <v>1</v>
      </c>
      <c r="B4" s="151">
        <v>2</v>
      </c>
      <c r="C4" s="152"/>
      <c r="D4" s="153"/>
      <c r="E4" s="45">
        <v>3</v>
      </c>
      <c r="F4" s="151">
        <v>2</v>
      </c>
      <c r="G4" s="152"/>
      <c r="H4" s="153"/>
      <c r="I4" s="45">
        <v>3</v>
      </c>
    </row>
    <row r="5" spans="1:22" ht="15.75">
      <c r="A5" s="137" t="s">
        <v>199</v>
      </c>
      <c r="B5" s="104" t="s">
        <v>200</v>
      </c>
      <c r="C5" s="105"/>
      <c r="D5" s="105"/>
      <c r="E5" s="106"/>
      <c r="F5" s="104" t="s">
        <v>200</v>
      </c>
      <c r="G5" s="105"/>
      <c r="H5" s="105"/>
      <c r="I5" s="106"/>
    </row>
    <row r="6" spans="1:22" ht="32.25" thickBot="1">
      <c r="A6" s="138"/>
      <c r="B6" s="20" t="s">
        <v>201</v>
      </c>
      <c r="C6" s="21" t="s">
        <v>163</v>
      </c>
      <c r="D6" s="22" t="s">
        <v>164</v>
      </c>
      <c r="E6" s="26">
        <f>SUM(E7:E28)</f>
        <v>30.4</v>
      </c>
      <c r="F6" s="20" t="s">
        <v>201</v>
      </c>
      <c r="G6" s="21" t="s">
        <v>163</v>
      </c>
      <c r="H6" s="22" t="s">
        <v>164</v>
      </c>
      <c r="I6" s="23">
        <f>SUM(I7:I28)</f>
        <v>30.4</v>
      </c>
    </row>
    <row r="7" spans="1:22" ht="15.75">
      <c r="A7" s="140" t="s">
        <v>202</v>
      </c>
      <c r="B7" s="127">
        <v>220</v>
      </c>
      <c r="C7" s="124">
        <v>1</v>
      </c>
      <c r="D7" s="46" t="s">
        <v>166</v>
      </c>
      <c r="E7" s="47" t="s">
        <v>167</v>
      </c>
      <c r="F7" s="127">
        <v>220</v>
      </c>
      <c r="G7" s="124">
        <v>1</v>
      </c>
      <c r="H7" s="46" t="s">
        <v>166</v>
      </c>
      <c r="I7" s="47" t="s">
        <v>167</v>
      </c>
    </row>
    <row r="8" spans="1:22" ht="15.75">
      <c r="A8" s="140"/>
      <c r="B8" s="127"/>
      <c r="C8" s="124"/>
      <c r="D8" s="48" t="s">
        <v>168</v>
      </c>
      <c r="E8" s="47" t="s">
        <v>167</v>
      </c>
      <c r="F8" s="127"/>
      <c r="G8" s="124"/>
      <c r="H8" s="48" t="s">
        <v>168</v>
      </c>
      <c r="I8" s="47" t="s">
        <v>167</v>
      </c>
    </row>
    <row r="9" spans="1:22" ht="15.75">
      <c r="A9" s="140"/>
      <c r="B9" s="127"/>
      <c r="C9" s="125"/>
      <c r="D9" s="48" t="s">
        <v>203</v>
      </c>
      <c r="E9" s="47" t="s">
        <v>167</v>
      </c>
      <c r="F9" s="127"/>
      <c r="G9" s="125"/>
      <c r="H9" s="48" t="s">
        <v>203</v>
      </c>
      <c r="I9" s="47" t="s">
        <v>167</v>
      </c>
    </row>
    <row r="10" spans="1:22" ht="15.75">
      <c r="A10" s="140"/>
      <c r="B10" s="127"/>
      <c r="C10" s="123">
        <v>2</v>
      </c>
      <c r="D10" s="48" t="s">
        <v>168</v>
      </c>
      <c r="E10" s="47" t="s">
        <v>167</v>
      </c>
      <c r="F10" s="127"/>
      <c r="G10" s="123">
        <v>2</v>
      </c>
      <c r="H10" s="48" t="s">
        <v>168</v>
      </c>
      <c r="I10" s="47" t="s">
        <v>167</v>
      </c>
    </row>
    <row r="11" spans="1:22" ht="15.75">
      <c r="A11" s="141"/>
      <c r="B11" s="128"/>
      <c r="C11" s="125"/>
      <c r="D11" s="48" t="s">
        <v>203</v>
      </c>
      <c r="E11" s="47" t="s">
        <v>167</v>
      </c>
      <c r="F11" s="128"/>
      <c r="G11" s="125"/>
      <c r="H11" s="48" t="s">
        <v>203</v>
      </c>
      <c r="I11" s="47" t="s">
        <v>167</v>
      </c>
    </row>
    <row r="12" spans="1:22" ht="15.75">
      <c r="A12" s="158" t="s">
        <v>204</v>
      </c>
      <c r="B12" s="126" t="s">
        <v>165</v>
      </c>
      <c r="C12" s="123">
        <v>1</v>
      </c>
      <c r="D12" s="48" t="s">
        <v>166</v>
      </c>
      <c r="E12" s="47" t="s">
        <v>167</v>
      </c>
      <c r="F12" s="126" t="s">
        <v>165</v>
      </c>
      <c r="G12" s="123">
        <v>1</v>
      </c>
      <c r="H12" s="48" t="s">
        <v>166</v>
      </c>
      <c r="I12" s="47" t="s">
        <v>167</v>
      </c>
    </row>
    <row r="13" spans="1:22" ht="15.75">
      <c r="A13" s="140"/>
      <c r="B13" s="127"/>
      <c r="C13" s="124"/>
      <c r="D13" s="48" t="s">
        <v>168</v>
      </c>
      <c r="E13" s="47" t="s">
        <v>167</v>
      </c>
      <c r="F13" s="127"/>
      <c r="G13" s="124"/>
      <c r="H13" s="48" t="s">
        <v>168</v>
      </c>
      <c r="I13" s="47" t="s">
        <v>167</v>
      </c>
    </row>
    <row r="14" spans="1:22" ht="15.75">
      <c r="A14" s="140"/>
      <c r="B14" s="127"/>
      <c r="C14" s="125"/>
      <c r="D14" s="48" t="s">
        <v>205</v>
      </c>
      <c r="E14" s="47" t="s">
        <v>167</v>
      </c>
      <c r="F14" s="127"/>
      <c r="G14" s="125"/>
      <c r="H14" s="48" t="s">
        <v>205</v>
      </c>
      <c r="I14" s="47" t="s">
        <v>167</v>
      </c>
    </row>
    <row r="15" spans="1:22" ht="15.75">
      <c r="A15" s="140"/>
      <c r="B15" s="127"/>
      <c r="C15" s="123">
        <v>2</v>
      </c>
      <c r="D15" s="48" t="s">
        <v>168</v>
      </c>
      <c r="E15" s="47" t="s">
        <v>167</v>
      </c>
      <c r="F15" s="127"/>
      <c r="G15" s="123">
        <v>2</v>
      </c>
      <c r="H15" s="48" t="s">
        <v>168</v>
      </c>
      <c r="I15" s="47" t="s">
        <v>167</v>
      </c>
    </row>
    <row r="16" spans="1:22" ht="15.75">
      <c r="A16" s="141"/>
      <c r="B16" s="128"/>
      <c r="C16" s="125"/>
      <c r="D16" s="48" t="s">
        <v>203</v>
      </c>
      <c r="E16" s="47" t="s">
        <v>167</v>
      </c>
      <c r="F16" s="128"/>
      <c r="G16" s="125"/>
      <c r="H16" s="48" t="s">
        <v>203</v>
      </c>
      <c r="I16" s="47" t="s">
        <v>167</v>
      </c>
    </row>
    <row r="17" spans="1:9" ht="15.75">
      <c r="A17" s="158" t="s">
        <v>206</v>
      </c>
      <c r="B17" s="126">
        <v>35</v>
      </c>
      <c r="C17" s="123">
        <v>1</v>
      </c>
      <c r="D17" s="48" t="s">
        <v>166</v>
      </c>
      <c r="E17" s="47" t="s">
        <v>167</v>
      </c>
      <c r="F17" s="126">
        <v>35</v>
      </c>
      <c r="G17" s="123">
        <v>1</v>
      </c>
      <c r="H17" s="48" t="s">
        <v>166</v>
      </c>
      <c r="I17" s="47" t="s">
        <v>167</v>
      </c>
    </row>
    <row r="18" spans="1:9" ht="15.75">
      <c r="A18" s="140"/>
      <c r="B18" s="127"/>
      <c r="C18" s="124"/>
      <c r="D18" s="48" t="s">
        <v>168</v>
      </c>
      <c r="E18" s="47" t="s">
        <v>167</v>
      </c>
      <c r="F18" s="127"/>
      <c r="G18" s="124"/>
      <c r="H18" s="48" t="s">
        <v>168</v>
      </c>
      <c r="I18" s="47" t="s">
        <v>167</v>
      </c>
    </row>
    <row r="19" spans="1:9" ht="15.75">
      <c r="A19" s="140"/>
      <c r="B19" s="127"/>
      <c r="C19" s="125"/>
      <c r="D19" s="48" t="s">
        <v>203</v>
      </c>
      <c r="E19" s="47" t="s">
        <v>167</v>
      </c>
      <c r="F19" s="127"/>
      <c r="G19" s="125"/>
      <c r="H19" s="48" t="s">
        <v>203</v>
      </c>
      <c r="I19" s="47" t="s">
        <v>167</v>
      </c>
    </row>
    <row r="20" spans="1:9" ht="15.75">
      <c r="A20" s="140"/>
      <c r="B20" s="127"/>
      <c r="C20" s="123">
        <v>2</v>
      </c>
      <c r="D20" s="48" t="s">
        <v>168</v>
      </c>
      <c r="E20" s="47" t="s">
        <v>167</v>
      </c>
      <c r="F20" s="127"/>
      <c r="G20" s="123">
        <v>2</v>
      </c>
      <c r="H20" s="48" t="s">
        <v>168</v>
      </c>
      <c r="I20" s="47" t="s">
        <v>167</v>
      </c>
    </row>
    <row r="21" spans="1:9" ht="15.75">
      <c r="A21" s="141"/>
      <c r="B21" s="128"/>
      <c r="C21" s="125"/>
      <c r="D21" s="48" t="s">
        <v>203</v>
      </c>
      <c r="E21" s="47" t="s">
        <v>167</v>
      </c>
      <c r="F21" s="128"/>
      <c r="G21" s="125"/>
      <c r="H21" s="48" t="s">
        <v>203</v>
      </c>
      <c r="I21" s="47" t="s">
        <v>167</v>
      </c>
    </row>
    <row r="22" spans="1:9" ht="15.75">
      <c r="A22" s="158" t="s">
        <v>207</v>
      </c>
      <c r="B22" s="126" t="s">
        <v>169</v>
      </c>
      <c r="C22" s="123" t="s">
        <v>167</v>
      </c>
      <c r="D22" s="48" t="s">
        <v>166</v>
      </c>
      <c r="E22" s="47" t="s">
        <v>167</v>
      </c>
      <c r="F22" s="126" t="s">
        <v>169</v>
      </c>
      <c r="G22" s="123" t="s">
        <v>167</v>
      </c>
      <c r="H22" s="48" t="s">
        <v>166</v>
      </c>
      <c r="I22" s="47" t="s">
        <v>167</v>
      </c>
    </row>
    <row r="23" spans="1:9" ht="31.5">
      <c r="A23" s="140"/>
      <c r="B23" s="127"/>
      <c r="C23" s="124"/>
      <c r="D23" s="48" t="s">
        <v>208</v>
      </c>
      <c r="E23" s="49" t="s">
        <v>167</v>
      </c>
      <c r="F23" s="127"/>
      <c r="G23" s="124"/>
      <c r="H23" s="48" t="s">
        <v>208</v>
      </c>
      <c r="I23" s="49" t="s">
        <v>167</v>
      </c>
    </row>
    <row r="24" spans="1:9" ht="15.75">
      <c r="A24" s="140"/>
      <c r="B24" s="127"/>
      <c r="C24" s="124"/>
      <c r="D24" s="48" t="s">
        <v>168</v>
      </c>
      <c r="E24" s="49" t="s">
        <v>167</v>
      </c>
      <c r="F24" s="127"/>
      <c r="G24" s="124"/>
      <c r="H24" s="48" t="s">
        <v>168</v>
      </c>
      <c r="I24" s="49" t="s">
        <v>167</v>
      </c>
    </row>
    <row r="25" spans="1:9" ht="15.75">
      <c r="A25" s="141"/>
      <c r="B25" s="128"/>
      <c r="C25" s="125"/>
      <c r="D25" s="48" t="s">
        <v>203</v>
      </c>
      <c r="E25" s="49" t="s">
        <v>167</v>
      </c>
      <c r="F25" s="128"/>
      <c r="G25" s="125"/>
      <c r="H25" s="48" t="s">
        <v>203</v>
      </c>
      <c r="I25" s="49" t="s">
        <v>167</v>
      </c>
    </row>
    <row r="26" spans="1:9" ht="47.25">
      <c r="A26" s="158" t="s">
        <v>209</v>
      </c>
      <c r="B26" s="126" t="s">
        <v>210</v>
      </c>
      <c r="C26" s="123" t="s">
        <v>167</v>
      </c>
      <c r="D26" s="48" t="s">
        <v>211</v>
      </c>
      <c r="E26" s="50">
        <v>0.2</v>
      </c>
      <c r="F26" s="126" t="s">
        <v>210</v>
      </c>
      <c r="G26" s="123" t="s">
        <v>167</v>
      </c>
      <c r="H26" s="48" t="s">
        <v>211</v>
      </c>
      <c r="I26" s="50">
        <v>0.2</v>
      </c>
    </row>
    <row r="27" spans="1:9" ht="15.75">
      <c r="A27" s="140"/>
      <c r="B27" s="127"/>
      <c r="C27" s="124"/>
      <c r="D27" s="48" t="s">
        <v>212</v>
      </c>
      <c r="E27" s="50">
        <v>15.1</v>
      </c>
      <c r="F27" s="127"/>
      <c r="G27" s="124"/>
      <c r="H27" s="48" t="s">
        <v>212</v>
      </c>
      <c r="I27" s="50">
        <v>15.1</v>
      </c>
    </row>
    <row r="28" spans="1:9" ht="16.5" thickBot="1">
      <c r="A28" s="159"/>
      <c r="B28" s="136"/>
      <c r="C28" s="154"/>
      <c r="D28" s="51" t="s">
        <v>205</v>
      </c>
      <c r="E28" s="52">
        <v>15.1</v>
      </c>
      <c r="F28" s="136"/>
      <c r="G28" s="154"/>
      <c r="H28" s="51" t="s">
        <v>205</v>
      </c>
      <c r="I28" s="52">
        <v>15.1</v>
      </c>
    </row>
    <row r="29" spans="1:9" ht="15.75">
      <c r="A29" s="137" t="s">
        <v>213</v>
      </c>
      <c r="B29" s="104" t="s">
        <v>214</v>
      </c>
      <c r="C29" s="105"/>
      <c r="D29" s="105"/>
      <c r="E29" s="106"/>
      <c r="F29" s="104" t="s">
        <v>214</v>
      </c>
      <c r="G29" s="105"/>
      <c r="H29" s="105"/>
      <c r="I29" s="106"/>
    </row>
    <row r="30" spans="1:9" ht="16.5" thickBot="1">
      <c r="A30" s="138"/>
      <c r="B30" s="107" t="s">
        <v>201</v>
      </c>
      <c r="C30" s="108"/>
      <c r="D30" s="109"/>
      <c r="E30" s="24" t="s">
        <v>215</v>
      </c>
      <c r="F30" s="107" t="s">
        <v>201</v>
      </c>
      <c r="G30" s="108"/>
      <c r="H30" s="109"/>
      <c r="I30" s="24" t="s">
        <v>215</v>
      </c>
    </row>
    <row r="31" spans="1:9" ht="15.75">
      <c r="A31" s="53" t="s">
        <v>216</v>
      </c>
      <c r="B31" s="115" t="s">
        <v>217</v>
      </c>
      <c r="C31" s="115"/>
      <c r="D31" s="155"/>
      <c r="E31" s="47" t="s">
        <v>167</v>
      </c>
      <c r="F31" s="115" t="s">
        <v>217</v>
      </c>
      <c r="G31" s="115"/>
      <c r="H31" s="155"/>
      <c r="I31" s="47" t="s">
        <v>167</v>
      </c>
    </row>
    <row r="32" spans="1:9" ht="15.75">
      <c r="A32" s="54" t="s">
        <v>218</v>
      </c>
      <c r="B32" s="132">
        <v>110</v>
      </c>
      <c r="C32" s="132"/>
      <c r="D32" s="133"/>
      <c r="E32" s="47" t="s">
        <v>167</v>
      </c>
      <c r="F32" s="132">
        <v>110</v>
      </c>
      <c r="G32" s="132"/>
      <c r="H32" s="133"/>
      <c r="I32" s="47" t="s">
        <v>167</v>
      </c>
    </row>
    <row r="33" spans="1:9" ht="15.75">
      <c r="A33" s="54" t="s">
        <v>219</v>
      </c>
      <c r="B33" s="132" t="s">
        <v>220</v>
      </c>
      <c r="C33" s="132"/>
      <c r="D33" s="133"/>
      <c r="E33" s="47" t="s">
        <v>167</v>
      </c>
      <c r="F33" s="132" t="s">
        <v>220</v>
      </c>
      <c r="G33" s="132"/>
      <c r="H33" s="133"/>
      <c r="I33" s="47" t="s">
        <v>167</v>
      </c>
    </row>
    <row r="34" spans="1:9" ht="15.75">
      <c r="A34" s="54" t="s">
        <v>221</v>
      </c>
      <c r="B34" s="132" t="s">
        <v>169</v>
      </c>
      <c r="C34" s="132"/>
      <c r="D34" s="133"/>
      <c r="E34" s="55">
        <v>102.97</v>
      </c>
      <c r="F34" s="132" t="s">
        <v>169</v>
      </c>
      <c r="G34" s="132"/>
      <c r="H34" s="133"/>
      <c r="I34" s="55">
        <v>102.97</v>
      </c>
    </row>
    <row r="35" spans="1:9" ht="16.5" thickBot="1">
      <c r="A35" s="56" t="s">
        <v>222</v>
      </c>
      <c r="B35" s="134" t="s">
        <v>170</v>
      </c>
      <c r="C35" s="134"/>
      <c r="D35" s="135"/>
      <c r="E35" s="57">
        <v>909.29</v>
      </c>
      <c r="F35" s="134" t="s">
        <v>170</v>
      </c>
      <c r="G35" s="134"/>
      <c r="H35" s="135"/>
      <c r="I35" s="57">
        <v>909.29</v>
      </c>
    </row>
    <row r="36" spans="1:9" ht="15.75">
      <c r="A36" s="137" t="s">
        <v>223</v>
      </c>
      <c r="B36" s="104" t="s">
        <v>224</v>
      </c>
      <c r="C36" s="105"/>
      <c r="D36" s="105"/>
      <c r="E36" s="106"/>
      <c r="F36" s="104" t="s">
        <v>224</v>
      </c>
      <c r="G36" s="105"/>
      <c r="H36" s="105"/>
      <c r="I36" s="106"/>
    </row>
    <row r="37" spans="1:9" ht="32.25" thickBot="1">
      <c r="A37" s="138"/>
      <c r="B37" s="107" t="s">
        <v>225</v>
      </c>
      <c r="C37" s="110"/>
      <c r="D37" s="22" t="s">
        <v>201</v>
      </c>
      <c r="E37" s="24" t="s">
        <v>215</v>
      </c>
      <c r="F37" s="107" t="s">
        <v>225</v>
      </c>
      <c r="G37" s="110"/>
      <c r="H37" s="22" t="s">
        <v>201</v>
      </c>
      <c r="I37" s="24" t="s">
        <v>215</v>
      </c>
    </row>
    <row r="38" spans="1:9" ht="15.75">
      <c r="A38" s="139" t="s">
        <v>226</v>
      </c>
      <c r="B38" s="111" t="s">
        <v>171</v>
      </c>
      <c r="C38" s="112"/>
      <c r="D38" s="58">
        <v>220</v>
      </c>
      <c r="E38" s="47" t="s">
        <v>167</v>
      </c>
      <c r="F38" s="111" t="s">
        <v>171</v>
      </c>
      <c r="G38" s="112"/>
      <c r="H38" s="58">
        <v>220</v>
      </c>
      <c r="I38" s="47" t="s">
        <v>167</v>
      </c>
    </row>
    <row r="39" spans="1:9" ht="15.75">
      <c r="A39" s="140"/>
      <c r="B39" s="113"/>
      <c r="C39" s="114"/>
      <c r="D39" s="59" t="s">
        <v>165</v>
      </c>
      <c r="E39" s="55">
        <v>2</v>
      </c>
      <c r="F39" s="113"/>
      <c r="G39" s="114"/>
      <c r="H39" s="59" t="s">
        <v>165</v>
      </c>
      <c r="I39" s="55">
        <v>2</v>
      </c>
    </row>
    <row r="40" spans="1:9" ht="15.75">
      <c r="A40" s="140"/>
      <c r="B40" s="113"/>
      <c r="C40" s="114"/>
      <c r="D40" s="59">
        <v>35</v>
      </c>
      <c r="E40" s="47" t="s">
        <v>167</v>
      </c>
      <c r="F40" s="113"/>
      <c r="G40" s="114"/>
      <c r="H40" s="59">
        <v>35</v>
      </c>
      <c r="I40" s="47" t="s">
        <v>167</v>
      </c>
    </row>
    <row r="41" spans="1:9" ht="15.75">
      <c r="A41" s="141"/>
      <c r="B41" s="115"/>
      <c r="C41" s="116"/>
      <c r="D41" s="59" t="s">
        <v>169</v>
      </c>
      <c r="E41" s="47" t="s">
        <v>167</v>
      </c>
      <c r="F41" s="115"/>
      <c r="G41" s="116"/>
      <c r="H41" s="59" t="s">
        <v>169</v>
      </c>
      <c r="I41" s="47" t="s">
        <v>167</v>
      </c>
    </row>
    <row r="42" spans="1:9" ht="15.75">
      <c r="A42" s="158" t="s">
        <v>227</v>
      </c>
      <c r="B42" s="117" t="s">
        <v>228</v>
      </c>
      <c r="C42" s="118"/>
      <c r="D42" s="59">
        <v>220</v>
      </c>
      <c r="E42" s="47" t="s">
        <v>167</v>
      </c>
      <c r="F42" s="117" t="s">
        <v>228</v>
      </c>
      <c r="G42" s="118"/>
      <c r="H42" s="59">
        <v>220</v>
      </c>
      <c r="I42" s="47" t="s">
        <v>167</v>
      </c>
    </row>
    <row r="43" spans="1:9" ht="15.75">
      <c r="A43" s="140"/>
      <c r="B43" s="119"/>
      <c r="C43" s="120"/>
      <c r="D43" s="59" t="s">
        <v>165</v>
      </c>
      <c r="E43" s="55">
        <v>4</v>
      </c>
      <c r="F43" s="119"/>
      <c r="G43" s="120"/>
      <c r="H43" s="59" t="s">
        <v>165</v>
      </c>
      <c r="I43" s="55">
        <v>4</v>
      </c>
    </row>
    <row r="44" spans="1:9" ht="15.75">
      <c r="A44" s="140"/>
      <c r="B44" s="119"/>
      <c r="C44" s="120"/>
      <c r="D44" s="59">
        <v>35</v>
      </c>
      <c r="E44" s="47" t="s">
        <v>167</v>
      </c>
      <c r="F44" s="119"/>
      <c r="G44" s="120"/>
      <c r="H44" s="59">
        <v>35</v>
      </c>
      <c r="I44" s="47" t="s">
        <v>167</v>
      </c>
    </row>
    <row r="45" spans="1:9" ht="15.75">
      <c r="A45" s="141"/>
      <c r="B45" s="98"/>
      <c r="C45" s="99"/>
      <c r="D45" s="59" t="s">
        <v>169</v>
      </c>
      <c r="E45" s="55">
        <v>108</v>
      </c>
      <c r="F45" s="98"/>
      <c r="G45" s="99"/>
      <c r="H45" s="59" t="s">
        <v>169</v>
      </c>
      <c r="I45" s="55">
        <v>108</v>
      </c>
    </row>
    <row r="46" spans="1:9" ht="15.75">
      <c r="A46" s="54" t="s">
        <v>229</v>
      </c>
      <c r="B46" s="129" t="s">
        <v>230</v>
      </c>
      <c r="C46" s="130"/>
      <c r="D46" s="59" t="s">
        <v>169</v>
      </c>
      <c r="E46" s="55">
        <v>30</v>
      </c>
      <c r="F46" s="129" t="s">
        <v>230</v>
      </c>
      <c r="G46" s="130"/>
      <c r="H46" s="59" t="s">
        <v>169</v>
      </c>
      <c r="I46" s="55">
        <v>30</v>
      </c>
    </row>
    <row r="47" spans="1:9" ht="15.75">
      <c r="A47" s="54" t="s">
        <v>231</v>
      </c>
      <c r="B47" s="129" t="s">
        <v>177</v>
      </c>
      <c r="C47" s="130"/>
      <c r="D47" s="59" t="s">
        <v>169</v>
      </c>
      <c r="E47" s="55">
        <v>38</v>
      </c>
      <c r="F47" s="129" t="s">
        <v>177</v>
      </c>
      <c r="G47" s="130"/>
      <c r="H47" s="59" t="s">
        <v>169</v>
      </c>
      <c r="I47" s="55">
        <v>38</v>
      </c>
    </row>
    <row r="48" spans="1:9" ht="15.75">
      <c r="A48" s="54" t="s">
        <v>232</v>
      </c>
      <c r="B48" s="129" t="s">
        <v>233</v>
      </c>
      <c r="C48" s="130"/>
      <c r="D48" s="59">
        <v>35</v>
      </c>
      <c r="E48" s="47" t="s">
        <v>167</v>
      </c>
      <c r="F48" s="129" t="s">
        <v>233</v>
      </c>
      <c r="G48" s="130"/>
      <c r="H48" s="59">
        <v>35</v>
      </c>
      <c r="I48" s="47" t="s">
        <v>167</v>
      </c>
    </row>
    <row r="49" spans="1:9" ht="16.5" thickBot="1">
      <c r="A49" s="60" t="s">
        <v>234</v>
      </c>
      <c r="B49" s="131" t="s">
        <v>235</v>
      </c>
      <c r="C49" s="122"/>
      <c r="D49" s="61" t="s">
        <v>169</v>
      </c>
      <c r="E49" s="62" t="s">
        <v>167</v>
      </c>
      <c r="F49" s="131" t="s">
        <v>235</v>
      </c>
      <c r="G49" s="122"/>
      <c r="H49" s="61" t="s">
        <v>169</v>
      </c>
      <c r="I49" s="62" t="s">
        <v>167</v>
      </c>
    </row>
    <row r="50" spans="1:9" ht="15.75">
      <c r="A50" s="137" t="s">
        <v>236</v>
      </c>
      <c r="B50" s="104" t="s">
        <v>237</v>
      </c>
      <c r="C50" s="105"/>
      <c r="D50" s="105"/>
      <c r="E50" s="106"/>
      <c r="F50" s="104" t="s">
        <v>237</v>
      </c>
      <c r="G50" s="105"/>
      <c r="H50" s="105"/>
      <c r="I50" s="106"/>
    </row>
    <row r="51" spans="1:9" ht="32.25" thickBot="1">
      <c r="A51" s="138"/>
      <c r="B51" s="107" t="s">
        <v>238</v>
      </c>
      <c r="C51" s="110"/>
      <c r="D51" s="22" t="s">
        <v>201</v>
      </c>
      <c r="E51" s="24" t="s">
        <v>215</v>
      </c>
      <c r="F51" s="107" t="s">
        <v>238</v>
      </c>
      <c r="G51" s="110"/>
      <c r="H51" s="22" t="s">
        <v>201</v>
      </c>
      <c r="I51" s="24" t="s">
        <v>215</v>
      </c>
    </row>
    <row r="52" spans="1:9" ht="15.75">
      <c r="A52" s="139" t="s">
        <v>239</v>
      </c>
      <c r="B52" s="111" t="s">
        <v>172</v>
      </c>
      <c r="C52" s="112"/>
      <c r="D52" s="58" t="s">
        <v>217</v>
      </c>
      <c r="E52" s="47" t="s">
        <v>167</v>
      </c>
      <c r="F52" s="111" t="s">
        <v>172</v>
      </c>
      <c r="G52" s="112"/>
      <c r="H52" s="58" t="s">
        <v>217</v>
      </c>
      <c r="I52" s="47" t="s">
        <v>167</v>
      </c>
    </row>
    <row r="53" spans="1:9" ht="15.75">
      <c r="A53" s="140"/>
      <c r="B53" s="113"/>
      <c r="C53" s="114"/>
      <c r="D53" s="59" t="s">
        <v>165</v>
      </c>
      <c r="E53" s="47" t="s">
        <v>167</v>
      </c>
      <c r="F53" s="113"/>
      <c r="G53" s="114"/>
      <c r="H53" s="59" t="s">
        <v>165</v>
      </c>
      <c r="I53" s="47" t="s">
        <v>167</v>
      </c>
    </row>
    <row r="54" spans="1:9" ht="15.75">
      <c r="A54" s="140"/>
      <c r="B54" s="113"/>
      <c r="C54" s="114"/>
      <c r="D54" s="59" t="s">
        <v>240</v>
      </c>
      <c r="E54" s="47" t="s">
        <v>167</v>
      </c>
      <c r="F54" s="113"/>
      <c r="G54" s="114"/>
      <c r="H54" s="59" t="s">
        <v>240</v>
      </c>
      <c r="I54" s="47" t="s">
        <v>167</v>
      </c>
    </row>
    <row r="55" spans="1:9" ht="15.75">
      <c r="A55" s="141"/>
      <c r="B55" s="115"/>
      <c r="C55" s="116"/>
      <c r="D55" s="59" t="s">
        <v>169</v>
      </c>
      <c r="E55" s="47" t="s">
        <v>167</v>
      </c>
      <c r="F55" s="115"/>
      <c r="G55" s="116"/>
      <c r="H55" s="59" t="s">
        <v>169</v>
      </c>
      <c r="I55" s="47" t="s">
        <v>167</v>
      </c>
    </row>
    <row r="56" spans="1:9" ht="15.75">
      <c r="A56" s="158" t="s">
        <v>241</v>
      </c>
      <c r="B56" s="117" t="s">
        <v>242</v>
      </c>
      <c r="C56" s="118"/>
      <c r="D56" s="63" t="s">
        <v>217</v>
      </c>
      <c r="E56" s="47" t="s">
        <v>167</v>
      </c>
      <c r="F56" s="117" t="s">
        <v>242</v>
      </c>
      <c r="G56" s="118"/>
      <c r="H56" s="63" t="s">
        <v>217</v>
      </c>
      <c r="I56" s="47" t="s">
        <v>167</v>
      </c>
    </row>
    <row r="57" spans="1:9" ht="15.75">
      <c r="A57" s="140"/>
      <c r="B57" s="119"/>
      <c r="C57" s="120"/>
      <c r="D57" s="59" t="s">
        <v>165</v>
      </c>
      <c r="E57" s="47" t="s">
        <v>167</v>
      </c>
      <c r="F57" s="119"/>
      <c r="G57" s="120"/>
      <c r="H57" s="59" t="s">
        <v>165</v>
      </c>
      <c r="I57" s="47" t="s">
        <v>167</v>
      </c>
    </row>
    <row r="58" spans="1:9" ht="15.75">
      <c r="A58" s="140"/>
      <c r="B58" s="119"/>
      <c r="C58" s="120"/>
      <c r="D58" s="59" t="s">
        <v>240</v>
      </c>
      <c r="E58" s="47" t="s">
        <v>167</v>
      </c>
      <c r="F58" s="119"/>
      <c r="G58" s="120"/>
      <c r="H58" s="59" t="s">
        <v>240</v>
      </c>
      <c r="I58" s="47" t="s">
        <v>167</v>
      </c>
    </row>
    <row r="59" spans="1:9" ht="15.75">
      <c r="A59" s="141"/>
      <c r="B59" s="98"/>
      <c r="C59" s="99"/>
      <c r="D59" s="59" t="s">
        <v>169</v>
      </c>
      <c r="E59" s="55">
        <v>294</v>
      </c>
      <c r="F59" s="98"/>
      <c r="G59" s="99"/>
      <c r="H59" s="59" t="s">
        <v>169</v>
      </c>
      <c r="I59" s="55">
        <v>294</v>
      </c>
    </row>
    <row r="60" spans="1:9" ht="15.75">
      <c r="A60" s="140" t="s">
        <v>243</v>
      </c>
      <c r="B60" s="113" t="s">
        <v>173</v>
      </c>
      <c r="C60" s="114"/>
      <c r="D60" s="63" t="s">
        <v>217</v>
      </c>
      <c r="E60" s="47" t="s">
        <v>167</v>
      </c>
      <c r="F60" s="113" t="s">
        <v>173</v>
      </c>
      <c r="G60" s="114"/>
      <c r="H60" s="63" t="s">
        <v>217</v>
      </c>
      <c r="I60" s="47" t="s">
        <v>167</v>
      </c>
    </row>
    <row r="61" spans="1:9" ht="15.75">
      <c r="A61" s="140"/>
      <c r="B61" s="113"/>
      <c r="C61" s="114"/>
      <c r="D61" s="59" t="s">
        <v>165</v>
      </c>
      <c r="E61" s="55">
        <v>5</v>
      </c>
      <c r="F61" s="113"/>
      <c r="G61" s="114"/>
      <c r="H61" s="59" t="s">
        <v>165</v>
      </c>
      <c r="I61" s="55">
        <v>5</v>
      </c>
    </row>
    <row r="62" spans="1:9" ht="15.75">
      <c r="A62" s="140"/>
      <c r="B62" s="113"/>
      <c r="C62" s="114"/>
      <c r="D62" s="59" t="s">
        <v>240</v>
      </c>
      <c r="E62" s="47" t="s">
        <v>167</v>
      </c>
      <c r="F62" s="113"/>
      <c r="G62" s="114"/>
      <c r="H62" s="59" t="s">
        <v>240</v>
      </c>
      <c r="I62" s="47" t="s">
        <v>167</v>
      </c>
    </row>
    <row r="63" spans="1:9" ht="16.5" thickBot="1">
      <c r="A63" s="56" t="s">
        <v>244</v>
      </c>
      <c r="B63" s="121" t="s">
        <v>174</v>
      </c>
      <c r="C63" s="122"/>
      <c r="D63" s="61" t="s">
        <v>169</v>
      </c>
      <c r="E63" s="57">
        <v>133</v>
      </c>
      <c r="F63" s="121" t="s">
        <v>174</v>
      </c>
      <c r="G63" s="122"/>
      <c r="H63" s="61" t="s">
        <v>169</v>
      </c>
      <c r="I63" s="57">
        <v>133</v>
      </c>
    </row>
    <row r="64" spans="1:9" ht="15.75">
      <c r="A64" s="137" t="s">
        <v>245</v>
      </c>
      <c r="B64" s="104" t="s">
        <v>246</v>
      </c>
      <c r="C64" s="105"/>
      <c r="D64" s="105"/>
      <c r="E64" s="106"/>
      <c r="F64" s="104" t="s">
        <v>246</v>
      </c>
      <c r="G64" s="105"/>
      <c r="H64" s="105"/>
      <c r="I64" s="106"/>
    </row>
    <row r="65" spans="1:9" ht="32.25" thickBot="1">
      <c r="A65" s="138"/>
      <c r="B65" s="107" t="s">
        <v>238</v>
      </c>
      <c r="C65" s="110"/>
      <c r="D65" s="22" t="s">
        <v>201</v>
      </c>
      <c r="E65" s="24" t="s">
        <v>215</v>
      </c>
      <c r="F65" s="107" t="s">
        <v>238</v>
      </c>
      <c r="G65" s="110"/>
      <c r="H65" s="22" t="s">
        <v>201</v>
      </c>
      <c r="I65" s="24" t="s">
        <v>215</v>
      </c>
    </row>
    <row r="66" spans="1:9" ht="15.75">
      <c r="A66" s="64" t="s">
        <v>247</v>
      </c>
      <c r="B66" s="96" t="s">
        <v>248</v>
      </c>
      <c r="C66" s="97"/>
      <c r="D66" s="58" t="s">
        <v>169</v>
      </c>
      <c r="E66" s="65" t="s">
        <v>167</v>
      </c>
      <c r="F66" s="96" t="s">
        <v>248</v>
      </c>
      <c r="G66" s="97"/>
      <c r="H66" s="58" t="s">
        <v>169</v>
      </c>
      <c r="I66" s="65" t="s">
        <v>167</v>
      </c>
    </row>
    <row r="67" spans="1:9" ht="15.75">
      <c r="A67" s="66" t="s">
        <v>249</v>
      </c>
      <c r="B67" s="98" t="s">
        <v>250</v>
      </c>
      <c r="C67" s="99"/>
      <c r="D67" s="59" t="s">
        <v>169</v>
      </c>
      <c r="E67" s="47" t="s">
        <v>167</v>
      </c>
      <c r="F67" s="98" t="s">
        <v>250</v>
      </c>
      <c r="G67" s="99"/>
      <c r="H67" s="59" t="s">
        <v>169</v>
      </c>
      <c r="I67" s="47" t="s">
        <v>167</v>
      </c>
    </row>
    <row r="68" spans="1:9" ht="15.75">
      <c r="A68" s="156" t="s">
        <v>251</v>
      </c>
      <c r="B68" s="100" t="s">
        <v>175</v>
      </c>
      <c r="C68" s="101"/>
      <c r="D68" s="59" t="s">
        <v>252</v>
      </c>
      <c r="E68" s="47" t="s">
        <v>167</v>
      </c>
      <c r="F68" s="100" t="s">
        <v>175</v>
      </c>
      <c r="G68" s="101"/>
      <c r="H68" s="59" t="s">
        <v>252</v>
      </c>
      <c r="I68" s="47" t="s">
        <v>167</v>
      </c>
    </row>
    <row r="69" spans="1:9" ht="16.5" thickBot="1">
      <c r="A69" s="157"/>
      <c r="B69" s="102"/>
      <c r="C69" s="103"/>
      <c r="D69" s="61" t="s">
        <v>253</v>
      </c>
      <c r="E69" s="62" t="s">
        <v>167</v>
      </c>
      <c r="F69" s="102"/>
      <c r="G69" s="103"/>
      <c r="H69" s="61" t="s">
        <v>253</v>
      </c>
      <c r="I69" s="62" t="s">
        <v>167</v>
      </c>
    </row>
    <row r="70" spans="1:9" ht="15.75">
      <c r="A70" s="137" t="s">
        <v>254</v>
      </c>
      <c r="B70" s="104" t="s">
        <v>255</v>
      </c>
      <c r="C70" s="105"/>
      <c r="D70" s="105"/>
      <c r="E70" s="106"/>
      <c r="F70" s="104" t="s">
        <v>255</v>
      </c>
      <c r="G70" s="105"/>
      <c r="H70" s="105"/>
      <c r="I70" s="106"/>
    </row>
    <row r="71" spans="1:9" ht="16.5" thickBot="1">
      <c r="A71" s="138"/>
      <c r="B71" s="107" t="s">
        <v>256</v>
      </c>
      <c r="C71" s="108"/>
      <c r="D71" s="109"/>
      <c r="E71" s="24" t="s">
        <v>215</v>
      </c>
      <c r="F71" s="107" t="s">
        <v>256</v>
      </c>
      <c r="G71" s="108"/>
      <c r="H71" s="109"/>
      <c r="I71" s="24" t="s">
        <v>215</v>
      </c>
    </row>
    <row r="72" spans="1:9" ht="16.5" thickBot="1">
      <c r="A72" s="67" t="s">
        <v>257</v>
      </c>
      <c r="B72" s="142" t="s">
        <v>258</v>
      </c>
      <c r="C72" s="143"/>
      <c r="D72" s="144"/>
      <c r="E72" s="191">
        <v>99</v>
      </c>
      <c r="F72" s="142" t="s">
        <v>258</v>
      </c>
      <c r="G72" s="143"/>
      <c r="H72" s="144"/>
      <c r="I72" s="191">
        <v>98</v>
      </c>
    </row>
  </sheetData>
  <mergeCells count="110">
    <mergeCell ref="A5:A6"/>
    <mergeCell ref="B5:E5"/>
    <mergeCell ref="A7:A11"/>
    <mergeCell ref="B7:B11"/>
    <mergeCell ref="C7:C9"/>
    <mergeCell ref="C10:C11"/>
    <mergeCell ref="A22:A25"/>
    <mergeCell ref="B22:B25"/>
    <mergeCell ref="C22:C25"/>
    <mergeCell ref="A26:A28"/>
    <mergeCell ref="B26:B28"/>
    <mergeCell ref="C26:C28"/>
    <mergeCell ref="A12:A16"/>
    <mergeCell ref="B12:B16"/>
    <mergeCell ref="C12:C14"/>
    <mergeCell ref="C15:C16"/>
    <mergeCell ref="A17:A21"/>
    <mergeCell ref="B17:B21"/>
    <mergeCell ref="C17:C19"/>
    <mergeCell ref="C20:C21"/>
    <mergeCell ref="A36:A37"/>
    <mergeCell ref="B36:E36"/>
    <mergeCell ref="B37:C37"/>
    <mergeCell ref="A38:A41"/>
    <mergeCell ref="B38:C41"/>
    <mergeCell ref="A29:A30"/>
    <mergeCell ref="B29:E29"/>
    <mergeCell ref="B30:D30"/>
    <mergeCell ref="B31:D31"/>
    <mergeCell ref="B32:D32"/>
    <mergeCell ref="B33:D33"/>
    <mergeCell ref="B52:C55"/>
    <mergeCell ref="A56:A59"/>
    <mergeCell ref="B56:C59"/>
    <mergeCell ref="A42:A45"/>
    <mergeCell ref="B42:C45"/>
    <mergeCell ref="B46:C46"/>
    <mergeCell ref="B47:C47"/>
    <mergeCell ref="B48:C48"/>
    <mergeCell ref="B49:C49"/>
    <mergeCell ref="A68:A69"/>
    <mergeCell ref="B68:C69"/>
    <mergeCell ref="A70:A71"/>
    <mergeCell ref="B70:E70"/>
    <mergeCell ref="B71:D71"/>
    <mergeCell ref="A60:A62"/>
    <mergeCell ref="B60:C62"/>
    <mergeCell ref="B63:C63"/>
    <mergeCell ref="A64:A65"/>
    <mergeCell ref="B64:E64"/>
    <mergeCell ref="B65:C65"/>
    <mergeCell ref="B72:D72"/>
    <mergeCell ref="B2:E2"/>
    <mergeCell ref="F3:H3"/>
    <mergeCell ref="F4:H4"/>
    <mergeCell ref="F5:I5"/>
    <mergeCell ref="F7:F11"/>
    <mergeCell ref="G7:G9"/>
    <mergeCell ref="G10:G11"/>
    <mergeCell ref="F12:F16"/>
    <mergeCell ref="B66:C66"/>
    <mergeCell ref="B67:C67"/>
    <mergeCell ref="B34:D34"/>
    <mergeCell ref="B35:D35"/>
    <mergeCell ref="B3:D3"/>
    <mergeCell ref="B4:D4"/>
    <mergeCell ref="F36:I36"/>
    <mergeCell ref="F37:G37"/>
    <mergeCell ref="G26:G28"/>
    <mergeCell ref="F29:I29"/>
    <mergeCell ref="F30:H30"/>
    <mergeCell ref="F31:H31"/>
    <mergeCell ref="F32:H32"/>
    <mergeCell ref="F72:H72"/>
    <mergeCell ref="F2:I2"/>
    <mergeCell ref="G12:G14"/>
    <mergeCell ref="G15:G16"/>
    <mergeCell ref="F17:F21"/>
    <mergeCell ref="G17:G19"/>
    <mergeCell ref="G20:G21"/>
    <mergeCell ref="F22:F25"/>
    <mergeCell ref="G22:G25"/>
    <mergeCell ref="A1:I1"/>
    <mergeCell ref="F65:G65"/>
    <mergeCell ref="F42:G45"/>
    <mergeCell ref="F46:G46"/>
    <mergeCell ref="F47:G47"/>
    <mergeCell ref="F48:G48"/>
    <mergeCell ref="F49:G49"/>
    <mergeCell ref="F50:I50"/>
    <mergeCell ref="F33:H33"/>
    <mergeCell ref="F34:H34"/>
    <mergeCell ref="F35:H35"/>
    <mergeCell ref="F38:G41"/>
    <mergeCell ref="F26:F28"/>
    <mergeCell ref="A50:A51"/>
    <mergeCell ref="B50:E50"/>
    <mergeCell ref="B51:C51"/>
    <mergeCell ref="A52:A55"/>
    <mergeCell ref="F66:G66"/>
    <mergeCell ref="F67:G67"/>
    <mergeCell ref="F68:G69"/>
    <mergeCell ref="F70:I70"/>
    <mergeCell ref="F71:H71"/>
    <mergeCell ref="F51:G51"/>
    <mergeCell ref="F52:G55"/>
    <mergeCell ref="F56:G59"/>
    <mergeCell ref="F60:G62"/>
    <mergeCell ref="F63:G63"/>
    <mergeCell ref="F64:I64"/>
  </mergeCells>
  <pageMargins left="1.299212598425197" right="0.70866141732283472" top="0.74803149606299213" bottom="0.7480314960629921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2"/>
  <sheetViews>
    <sheetView view="pageBreakPreview" zoomScaleNormal="100" zoomScaleSheetLayoutView="100" workbookViewId="0">
      <selection sqref="A1:H1"/>
    </sheetView>
  </sheetViews>
  <sheetFormatPr defaultRowHeight="15"/>
  <cols>
    <col min="1" max="1" width="14.42578125" customWidth="1"/>
    <col min="2" max="2" width="14" customWidth="1"/>
    <col min="3" max="3" width="20.140625" customWidth="1"/>
    <col min="4" max="4" width="19.42578125" customWidth="1"/>
    <col min="5" max="5" width="22.28515625" customWidth="1"/>
    <col min="6" max="6" width="20.42578125" customWidth="1"/>
    <col min="7" max="7" width="19" customWidth="1"/>
    <col min="8" max="8" width="23.140625" customWidth="1"/>
  </cols>
  <sheetData>
    <row r="1" spans="1:8" ht="49.5" customHeight="1">
      <c r="A1" s="87" t="s">
        <v>185</v>
      </c>
      <c r="B1" s="87"/>
      <c r="C1" s="87"/>
      <c r="D1" s="87"/>
      <c r="E1" s="87"/>
      <c r="F1" s="87"/>
      <c r="G1" s="87"/>
      <c r="H1" s="87"/>
    </row>
    <row r="2" spans="1:8" ht="15.75">
      <c r="A2" s="8"/>
      <c r="B2" s="8"/>
      <c r="C2" s="8"/>
      <c r="D2" s="8"/>
      <c r="E2" s="8"/>
      <c r="F2" s="8"/>
      <c r="G2" s="8"/>
      <c r="H2" s="8"/>
    </row>
    <row r="3" spans="1:8" ht="15.75">
      <c r="A3" s="165" t="s">
        <v>186</v>
      </c>
      <c r="B3" s="165" t="s">
        <v>187</v>
      </c>
      <c r="C3" s="164" t="s">
        <v>289</v>
      </c>
      <c r="D3" s="164"/>
      <c r="E3" s="164"/>
      <c r="F3" s="164" t="s">
        <v>290</v>
      </c>
      <c r="G3" s="164"/>
      <c r="H3" s="164"/>
    </row>
    <row r="4" spans="1:8" ht="31.5">
      <c r="A4" s="165"/>
      <c r="B4" s="165"/>
      <c r="C4" s="31" t="s">
        <v>188</v>
      </c>
      <c r="D4" s="41" t="s">
        <v>189</v>
      </c>
      <c r="E4" s="41" t="s">
        <v>190</v>
      </c>
      <c r="F4" s="41" t="s">
        <v>188</v>
      </c>
      <c r="G4" s="41" t="s">
        <v>189</v>
      </c>
      <c r="H4" s="41" t="s">
        <v>190</v>
      </c>
    </row>
    <row r="5" spans="1:8" ht="15.75">
      <c r="A5" s="160" t="s">
        <v>72</v>
      </c>
      <c r="B5" s="10">
        <v>110</v>
      </c>
      <c r="C5" s="79" t="s">
        <v>167</v>
      </c>
      <c r="D5" s="79" t="s">
        <v>167</v>
      </c>
      <c r="E5" s="79" t="s">
        <v>167</v>
      </c>
      <c r="F5" s="19" t="s">
        <v>167</v>
      </c>
      <c r="G5" s="19" t="s">
        <v>167</v>
      </c>
      <c r="H5" s="19" t="s">
        <v>167</v>
      </c>
    </row>
    <row r="6" spans="1:8" ht="15.75">
      <c r="A6" s="161"/>
      <c r="B6" s="10" t="s">
        <v>191</v>
      </c>
      <c r="C6" s="79">
        <v>25</v>
      </c>
      <c r="D6" s="15">
        <v>53</v>
      </c>
      <c r="E6" s="77">
        <f>18.55/C6</f>
        <v>0.74199999999999999</v>
      </c>
      <c r="F6" s="19">
        <v>25</v>
      </c>
      <c r="G6" s="15">
        <v>54</v>
      </c>
      <c r="H6" s="77">
        <f>18.9/F6</f>
        <v>0.75599999999999989</v>
      </c>
    </row>
    <row r="7" spans="1:8" ht="15.75">
      <c r="A7" s="162"/>
      <c r="B7" s="10">
        <v>0.4</v>
      </c>
      <c r="C7" s="79">
        <v>25</v>
      </c>
      <c r="D7" s="15">
        <v>53</v>
      </c>
      <c r="E7" s="77">
        <f>15.9/C7</f>
        <v>0.63600000000000001</v>
      </c>
      <c r="F7" s="19">
        <v>25</v>
      </c>
      <c r="G7" s="15">
        <v>54</v>
      </c>
      <c r="H7" s="77">
        <f>16.2/F7</f>
        <v>0.64800000000000002</v>
      </c>
    </row>
    <row r="8" spans="1:8" ht="15.75">
      <c r="A8" s="160" t="s">
        <v>73</v>
      </c>
      <c r="B8" s="10">
        <v>110</v>
      </c>
      <c r="C8" s="79" t="s">
        <v>167</v>
      </c>
      <c r="D8" s="15" t="s">
        <v>167</v>
      </c>
      <c r="E8" s="15" t="s">
        <v>167</v>
      </c>
      <c r="F8" s="19" t="s">
        <v>167</v>
      </c>
      <c r="G8" s="15" t="s">
        <v>167</v>
      </c>
      <c r="H8" s="15" t="s">
        <v>167</v>
      </c>
    </row>
    <row r="9" spans="1:8" ht="15.75">
      <c r="A9" s="161"/>
      <c r="B9" s="10" t="s">
        <v>191</v>
      </c>
      <c r="C9" s="79" t="s">
        <v>167</v>
      </c>
      <c r="D9" s="15" t="s">
        <v>167</v>
      </c>
      <c r="E9" s="77" t="s">
        <v>167</v>
      </c>
      <c r="F9" s="19" t="s">
        <v>167</v>
      </c>
      <c r="G9" s="15" t="s">
        <v>167</v>
      </c>
      <c r="H9" s="77" t="s">
        <v>167</v>
      </c>
    </row>
    <row r="10" spans="1:8" ht="15.75">
      <c r="A10" s="162"/>
      <c r="B10" s="10">
        <v>0.4</v>
      </c>
      <c r="C10" s="79">
        <v>25</v>
      </c>
      <c r="D10" s="15">
        <v>53</v>
      </c>
      <c r="E10" s="77">
        <f>15.9/C10</f>
        <v>0.63600000000000001</v>
      </c>
      <c r="F10" s="19">
        <v>25</v>
      </c>
      <c r="G10" s="15">
        <v>54</v>
      </c>
      <c r="H10" s="77">
        <f>16.2/F10</f>
        <v>0.64800000000000002</v>
      </c>
    </row>
    <row r="11" spans="1:8" s="27" customFormat="1" ht="15.75">
      <c r="A11" s="163" t="s">
        <v>176</v>
      </c>
      <c r="B11" s="39">
        <v>110</v>
      </c>
      <c r="C11" s="15">
        <v>25</v>
      </c>
      <c r="D11" s="15">
        <v>40</v>
      </c>
      <c r="E11" s="40">
        <f>15.6/C11</f>
        <v>0.624</v>
      </c>
      <c r="F11" s="15">
        <v>25</v>
      </c>
      <c r="G11" s="15">
        <v>41</v>
      </c>
      <c r="H11" s="40">
        <f>16.4/F11</f>
        <v>0.65599999999999992</v>
      </c>
    </row>
    <row r="12" spans="1:8" ht="15.75">
      <c r="A12" s="163"/>
      <c r="B12" s="10" t="s">
        <v>191</v>
      </c>
      <c r="C12" s="79">
        <v>20</v>
      </c>
      <c r="D12" s="15">
        <v>53</v>
      </c>
      <c r="E12" s="77">
        <f>13/C12</f>
        <v>0.65</v>
      </c>
      <c r="F12" s="19">
        <v>20</v>
      </c>
      <c r="G12" s="15">
        <v>54</v>
      </c>
      <c r="H12" s="77">
        <f>13.5/F12</f>
        <v>0.67500000000000004</v>
      </c>
    </row>
  </sheetData>
  <mergeCells count="8">
    <mergeCell ref="A1:H1"/>
    <mergeCell ref="A5:A7"/>
    <mergeCell ref="A8:A10"/>
    <mergeCell ref="A11:A12"/>
    <mergeCell ref="C3:E3"/>
    <mergeCell ref="F3:H3"/>
    <mergeCell ref="A3:A4"/>
    <mergeCell ref="B3:B4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0"/>
  <sheetViews>
    <sheetView view="pageBreakPreview" zoomScaleNormal="85" zoomScaleSheetLayoutView="100" workbookViewId="0">
      <selection sqref="A1:E1"/>
    </sheetView>
  </sheetViews>
  <sheetFormatPr defaultRowHeight="15"/>
  <cols>
    <col min="1" max="1" width="6" customWidth="1"/>
    <col min="2" max="2" width="47.7109375" customWidth="1"/>
    <col min="3" max="3" width="16.85546875" customWidth="1"/>
    <col min="4" max="4" width="16.140625" customWidth="1"/>
    <col min="5" max="5" width="18.5703125" style="11" customWidth="1"/>
  </cols>
  <sheetData>
    <row r="1" spans="1:5" ht="21" customHeight="1">
      <c r="A1" s="88" t="s">
        <v>285</v>
      </c>
      <c r="B1" s="88"/>
      <c r="C1" s="88"/>
      <c r="D1" s="88"/>
      <c r="E1" s="88"/>
    </row>
    <row r="2" spans="1:5" ht="15.75">
      <c r="A2" s="8"/>
      <c r="B2" s="8"/>
      <c r="C2" s="8"/>
      <c r="D2" s="8"/>
      <c r="E2" s="29"/>
    </row>
    <row r="3" spans="1:5" ht="30" customHeight="1">
      <c r="A3" s="165" t="s">
        <v>0</v>
      </c>
      <c r="B3" s="165" t="s">
        <v>1</v>
      </c>
      <c r="C3" s="165" t="s">
        <v>2</v>
      </c>
      <c r="D3" s="165"/>
      <c r="E3" s="165"/>
    </row>
    <row r="4" spans="1:5" ht="47.25">
      <c r="A4" s="165"/>
      <c r="B4" s="165"/>
      <c r="C4" s="14">
        <v>2021</v>
      </c>
      <c r="D4" s="14">
        <v>2022</v>
      </c>
      <c r="E4" s="31" t="s">
        <v>59</v>
      </c>
    </row>
    <row r="5" spans="1:5" ht="15.75">
      <c r="A5" s="31">
        <v>1</v>
      </c>
      <c r="B5" s="31">
        <v>2</v>
      </c>
      <c r="C5" s="31">
        <v>4</v>
      </c>
      <c r="D5" s="31">
        <v>4</v>
      </c>
      <c r="E5" s="31">
        <v>5</v>
      </c>
    </row>
    <row r="6" spans="1:5" ht="65.25" customHeight="1">
      <c r="A6" s="2">
        <v>1</v>
      </c>
      <c r="B6" s="30" t="s">
        <v>159</v>
      </c>
      <c r="C6" s="13">
        <f>C10</f>
        <v>0</v>
      </c>
      <c r="D6" s="13">
        <f>D10</f>
        <v>0</v>
      </c>
      <c r="E6" s="13">
        <v>0</v>
      </c>
    </row>
    <row r="7" spans="1:5" ht="15.75" customHeight="1">
      <c r="A7" s="2" t="s">
        <v>9</v>
      </c>
      <c r="B7" s="9" t="s">
        <v>3</v>
      </c>
      <c r="C7" s="13" t="s">
        <v>167</v>
      </c>
      <c r="D7" s="13" t="s">
        <v>167</v>
      </c>
      <c r="E7" s="13" t="s">
        <v>167</v>
      </c>
    </row>
    <row r="8" spans="1:5" ht="15.75">
      <c r="A8" s="2" t="s">
        <v>10</v>
      </c>
      <c r="B8" s="9" t="s">
        <v>4</v>
      </c>
      <c r="C8" s="13" t="s">
        <v>167</v>
      </c>
      <c r="D8" s="13" t="s">
        <v>167</v>
      </c>
      <c r="E8" s="13" t="s">
        <v>167</v>
      </c>
    </row>
    <row r="9" spans="1:5" ht="15.75" customHeight="1">
      <c r="A9" s="2" t="s">
        <v>11</v>
      </c>
      <c r="B9" s="9" t="s">
        <v>5</v>
      </c>
      <c r="C9" s="78">
        <v>0.51293</v>
      </c>
      <c r="D9" s="78">
        <v>0</v>
      </c>
      <c r="E9" s="13">
        <f>(D9-C9)/C9*100</f>
        <v>-100</v>
      </c>
    </row>
    <row r="10" spans="1:5" ht="30.75" customHeight="1">
      <c r="A10" s="2" t="s">
        <v>12</v>
      </c>
      <c r="B10" s="9" t="s">
        <v>6</v>
      </c>
      <c r="C10" s="13">
        <v>0</v>
      </c>
      <c r="D10" s="13">
        <v>0</v>
      </c>
      <c r="E10" s="13">
        <v>0</v>
      </c>
    </row>
    <row r="11" spans="1:5" ht="39.75" customHeight="1">
      <c r="A11" s="168">
        <v>2</v>
      </c>
      <c r="B11" s="170" t="s">
        <v>158</v>
      </c>
      <c r="C11" s="166">
        <f>C16</f>
        <v>0</v>
      </c>
      <c r="D11" s="166">
        <f>D16</f>
        <v>0</v>
      </c>
      <c r="E11" s="166">
        <v>0</v>
      </c>
    </row>
    <row r="12" spans="1:5" ht="9.75" customHeight="1">
      <c r="A12" s="169"/>
      <c r="B12" s="170"/>
      <c r="C12" s="167"/>
      <c r="D12" s="167"/>
      <c r="E12" s="167"/>
    </row>
    <row r="13" spans="1:5" ht="17.25" customHeight="1">
      <c r="A13" s="2" t="s">
        <v>99</v>
      </c>
      <c r="B13" s="9" t="s">
        <v>3</v>
      </c>
      <c r="C13" s="13" t="s">
        <v>167</v>
      </c>
      <c r="D13" s="13" t="s">
        <v>167</v>
      </c>
      <c r="E13" s="13" t="s">
        <v>167</v>
      </c>
    </row>
    <row r="14" spans="1:5" ht="17.25" customHeight="1">
      <c r="A14" s="2" t="s">
        <v>13</v>
      </c>
      <c r="B14" s="9" t="s">
        <v>4</v>
      </c>
      <c r="C14" s="13" t="s">
        <v>167</v>
      </c>
      <c r="D14" s="13" t="s">
        <v>167</v>
      </c>
      <c r="E14" s="13" t="s">
        <v>167</v>
      </c>
    </row>
    <row r="15" spans="1:5" ht="17.25" customHeight="1">
      <c r="A15" s="2" t="s">
        <v>14</v>
      </c>
      <c r="B15" s="9" t="s">
        <v>5</v>
      </c>
      <c r="C15" s="78">
        <v>3.0300000000000001E-2</v>
      </c>
      <c r="D15" s="78">
        <v>0</v>
      </c>
      <c r="E15" s="13">
        <f>(D15-C15)/C15*100</f>
        <v>-100</v>
      </c>
    </row>
    <row r="16" spans="1:5" ht="17.25" customHeight="1">
      <c r="A16" s="2" t="s">
        <v>15</v>
      </c>
      <c r="B16" s="9" t="s">
        <v>6</v>
      </c>
      <c r="C16" s="13">
        <v>0</v>
      </c>
      <c r="D16" s="13">
        <v>0</v>
      </c>
      <c r="E16" s="13">
        <v>0</v>
      </c>
    </row>
    <row r="17" spans="1:5" ht="109.5" customHeight="1">
      <c r="A17" s="168">
        <v>3</v>
      </c>
      <c r="B17" s="170" t="s">
        <v>160</v>
      </c>
      <c r="C17" s="166">
        <f>C22</f>
        <v>0</v>
      </c>
      <c r="D17" s="166">
        <f>D22</f>
        <v>0</v>
      </c>
      <c r="E17" s="166">
        <v>0</v>
      </c>
    </row>
    <row r="18" spans="1:5" ht="15" customHeight="1">
      <c r="A18" s="169"/>
      <c r="B18" s="170"/>
      <c r="C18" s="167"/>
      <c r="D18" s="167"/>
      <c r="E18" s="167"/>
    </row>
    <row r="19" spans="1:5" ht="15.75">
      <c r="A19" s="2" t="s">
        <v>16</v>
      </c>
      <c r="B19" s="9" t="s">
        <v>3</v>
      </c>
      <c r="C19" s="13" t="s">
        <v>167</v>
      </c>
      <c r="D19" s="13" t="s">
        <v>167</v>
      </c>
      <c r="E19" s="13" t="s">
        <v>167</v>
      </c>
    </row>
    <row r="20" spans="1:5" ht="15.75">
      <c r="A20" s="2" t="s">
        <v>17</v>
      </c>
      <c r="B20" s="9" t="s">
        <v>4</v>
      </c>
      <c r="C20" s="13" t="s">
        <v>167</v>
      </c>
      <c r="D20" s="13" t="s">
        <v>167</v>
      </c>
      <c r="E20" s="13" t="s">
        <v>167</v>
      </c>
    </row>
    <row r="21" spans="1:5" ht="15.75">
      <c r="A21" s="2" t="s">
        <v>18</v>
      </c>
      <c r="B21" s="9" t="s">
        <v>5</v>
      </c>
      <c r="C21" s="13" t="s">
        <v>167</v>
      </c>
      <c r="D21" s="13" t="s">
        <v>167</v>
      </c>
      <c r="E21" s="13" t="s">
        <v>167</v>
      </c>
    </row>
    <row r="22" spans="1:5" ht="15.75">
      <c r="A22" s="1" t="s">
        <v>19</v>
      </c>
      <c r="B22" s="9" t="s">
        <v>6</v>
      </c>
      <c r="C22" s="13">
        <v>0</v>
      </c>
      <c r="D22" s="13">
        <v>0</v>
      </c>
      <c r="E22" s="13">
        <v>0</v>
      </c>
    </row>
    <row r="23" spans="1:5" ht="108.75" customHeight="1">
      <c r="A23" s="168">
        <v>4</v>
      </c>
      <c r="B23" s="170" t="s">
        <v>161</v>
      </c>
      <c r="C23" s="166">
        <f>C28</f>
        <v>0</v>
      </c>
      <c r="D23" s="166">
        <f>D28</f>
        <v>0</v>
      </c>
      <c r="E23" s="166">
        <f>E28</f>
        <v>0</v>
      </c>
    </row>
    <row r="24" spans="1:5" ht="12.75" customHeight="1">
      <c r="A24" s="169"/>
      <c r="B24" s="170"/>
      <c r="C24" s="167"/>
      <c r="D24" s="167"/>
      <c r="E24" s="167"/>
    </row>
    <row r="25" spans="1:5" ht="15.75">
      <c r="A25" s="1" t="s">
        <v>20</v>
      </c>
      <c r="B25" s="9" t="s">
        <v>3</v>
      </c>
      <c r="C25" s="13" t="s">
        <v>167</v>
      </c>
      <c r="D25" s="13" t="s">
        <v>167</v>
      </c>
      <c r="E25" s="13" t="s">
        <v>167</v>
      </c>
    </row>
    <row r="26" spans="1:5" ht="15.75">
      <c r="A26" s="1" t="s">
        <v>21</v>
      </c>
      <c r="B26" s="9" t="s">
        <v>4</v>
      </c>
      <c r="C26" s="13" t="s">
        <v>167</v>
      </c>
      <c r="D26" s="13" t="s">
        <v>167</v>
      </c>
      <c r="E26" s="13" t="s">
        <v>167</v>
      </c>
    </row>
    <row r="27" spans="1:5" ht="15.75">
      <c r="A27" s="1" t="s">
        <v>22</v>
      </c>
      <c r="B27" s="9" t="s">
        <v>5</v>
      </c>
      <c r="C27" s="13" t="s">
        <v>167</v>
      </c>
      <c r="D27" s="13" t="s">
        <v>167</v>
      </c>
      <c r="E27" s="13" t="s">
        <v>167</v>
      </c>
    </row>
    <row r="28" spans="1:5" ht="15.75">
      <c r="A28" s="1" t="s">
        <v>23</v>
      </c>
      <c r="B28" s="9" t="s">
        <v>6</v>
      </c>
      <c r="C28" s="13">
        <v>0</v>
      </c>
      <c r="D28" s="13">
        <v>0</v>
      </c>
      <c r="E28" s="13">
        <v>0</v>
      </c>
    </row>
    <row r="29" spans="1:5" ht="68.25" customHeight="1">
      <c r="A29" s="1">
        <v>5</v>
      </c>
      <c r="B29" s="30" t="s">
        <v>7</v>
      </c>
      <c r="C29" s="13">
        <v>0</v>
      </c>
      <c r="D29" s="13">
        <v>0</v>
      </c>
      <c r="E29" s="13">
        <v>0</v>
      </c>
    </row>
    <row r="30" spans="1:5" ht="87" customHeight="1">
      <c r="A30" s="34" t="s">
        <v>24</v>
      </c>
      <c r="B30" s="30" t="s">
        <v>8</v>
      </c>
      <c r="C30" s="12">
        <v>0</v>
      </c>
      <c r="D30" s="12">
        <v>0</v>
      </c>
      <c r="E30" s="12">
        <v>0</v>
      </c>
    </row>
  </sheetData>
  <mergeCells count="19">
    <mergeCell ref="A1:E1"/>
    <mergeCell ref="E23:E24"/>
    <mergeCell ref="B11:B12"/>
    <mergeCell ref="C11:C12"/>
    <mergeCell ref="D11:D12"/>
    <mergeCell ref="E11:E12"/>
    <mergeCell ref="B17:B18"/>
    <mergeCell ref="C17:C18"/>
    <mergeCell ref="D17:D18"/>
    <mergeCell ref="E17:E18"/>
    <mergeCell ref="A11:A12"/>
    <mergeCell ref="A23:A24"/>
    <mergeCell ref="B23:B24"/>
    <mergeCell ref="C23:C24"/>
    <mergeCell ref="D23:D24"/>
    <mergeCell ref="A17:A18"/>
    <mergeCell ref="A3:A4"/>
    <mergeCell ref="B3:B4"/>
    <mergeCell ref="C3:E3"/>
  </mergeCells>
  <pageMargins left="0.7" right="0.7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10"/>
  <sheetViews>
    <sheetView view="pageBreakPreview" zoomScale="85" zoomScaleSheetLayoutView="85" workbookViewId="0">
      <selection activeCell="M8" sqref="M8:M10"/>
    </sheetView>
  </sheetViews>
  <sheetFormatPr defaultRowHeight="15"/>
  <cols>
    <col min="1" max="1" width="5.7109375" customWidth="1"/>
    <col min="2" max="2" width="17.5703125" customWidth="1"/>
    <col min="3" max="18" width="10.28515625" customWidth="1"/>
    <col min="19" max="19" width="38.28515625" customWidth="1"/>
    <col min="20" max="20" width="26.28515625" customWidth="1"/>
  </cols>
  <sheetData>
    <row r="1" spans="1:20" ht="24" customHeight="1">
      <c r="A1" s="88" t="s">
        <v>291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0" ht="15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9.75" customHeight="1">
      <c r="A3" s="165" t="s">
        <v>0</v>
      </c>
      <c r="B3" s="165" t="s">
        <v>38</v>
      </c>
      <c r="C3" s="165" t="s">
        <v>39</v>
      </c>
      <c r="D3" s="165"/>
      <c r="E3" s="165"/>
      <c r="F3" s="165"/>
      <c r="G3" s="165" t="s">
        <v>40</v>
      </c>
      <c r="H3" s="165"/>
      <c r="I3" s="165"/>
      <c r="J3" s="165"/>
      <c r="K3" s="165" t="s">
        <v>41</v>
      </c>
      <c r="L3" s="165"/>
      <c r="M3" s="165"/>
      <c r="N3" s="165"/>
      <c r="O3" s="165" t="s">
        <v>42</v>
      </c>
      <c r="P3" s="165"/>
      <c r="Q3" s="165"/>
      <c r="R3" s="165"/>
      <c r="S3" s="165" t="s">
        <v>43</v>
      </c>
      <c r="T3" s="165" t="s">
        <v>44</v>
      </c>
    </row>
    <row r="4" spans="1:20" ht="152.25" customHeight="1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5" spans="1:20" ht="25.5" customHeight="1">
      <c r="A5" s="165"/>
      <c r="B5" s="165"/>
      <c r="C5" s="31" t="s">
        <v>28</v>
      </c>
      <c r="D5" s="31" t="s">
        <v>29</v>
      </c>
      <c r="E5" s="31" t="s">
        <v>45</v>
      </c>
      <c r="F5" s="31" t="s">
        <v>31</v>
      </c>
      <c r="G5" s="31" t="s">
        <v>28</v>
      </c>
      <c r="H5" s="31" t="s">
        <v>29</v>
      </c>
      <c r="I5" s="31" t="s">
        <v>30</v>
      </c>
      <c r="J5" s="31" t="s">
        <v>31</v>
      </c>
      <c r="K5" s="31" t="s">
        <v>28</v>
      </c>
      <c r="L5" s="31" t="s">
        <v>46</v>
      </c>
      <c r="M5" s="31" t="s">
        <v>30</v>
      </c>
      <c r="N5" s="31" t="s">
        <v>31</v>
      </c>
      <c r="O5" s="31" t="s">
        <v>28</v>
      </c>
      <c r="P5" s="31" t="s">
        <v>29</v>
      </c>
      <c r="Q5" s="31" t="s">
        <v>30</v>
      </c>
      <c r="R5" s="31" t="s">
        <v>31</v>
      </c>
      <c r="S5" s="165"/>
      <c r="T5" s="165"/>
    </row>
    <row r="6" spans="1:20" ht="21" customHeight="1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  <c r="K6" s="31">
        <v>11</v>
      </c>
      <c r="L6" s="31">
        <v>12</v>
      </c>
      <c r="M6" s="31">
        <v>13</v>
      </c>
      <c r="N6" s="31">
        <v>14</v>
      </c>
      <c r="O6" s="31">
        <v>15</v>
      </c>
      <c r="P6" s="31">
        <v>16</v>
      </c>
      <c r="Q6" s="31">
        <v>17</v>
      </c>
      <c r="R6" s="31">
        <v>18</v>
      </c>
      <c r="S6" s="31">
        <v>19</v>
      </c>
      <c r="T6" s="31">
        <v>20</v>
      </c>
    </row>
    <row r="7" spans="1:20" ht="31.5">
      <c r="A7" s="31">
        <v>1</v>
      </c>
      <c r="B7" s="31" t="s">
        <v>292</v>
      </c>
      <c r="C7" s="31" t="s">
        <v>167</v>
      </c>
      <c r="D7" s="31" t="s">
        <v>167</v>
      </c>
      <c r="E7" s="78">
        <v>0</v>
      </c>
      <c r="F7" s="32">
        <v>0</v>
      </c>
      <c r="G7" s="32" t="s">
        <v>167</v>
      </c>
      <c r="H7" s="32" t="s">
        <v>167</v>
      </c>
      <c r="I7" s="33">
        <v>0</v>
      </c>
      <c r="J7" s="32">
        <v>0</v>
      </c>
      <c r="K7" s="32" t="s">
        <v>167</v>
      </c>
      <c r="L7" s="32" t="s">
        <v>167</v>
      </c>
      <c r="M7" s="13">
        <v>0</v>
      </c>
      <c r="N7" s="32">
        <v>0</v>
      </c>
      <c r="O7" s="32" t="s">
        <v>167</v>
      </c>
      <c r="P7" s="32" t="s">
        <v>167</v>
      </c>
      <c r="Q7" s="13">
        <v>0</v>
      </c>
      <c r="R7" s="32">
        <v>0</v>
      </c>
      <c r="S7" s="32" t="s">
        <v>167</v>
      </c>
      <c r="T7" s="31" t="s">
        <v>167</v>
      </c>
    </row>
    <row r="8" spans="1:20" ht="15.75" customHeight="1">
      <c r="A8" s="165" t="s">
        <v>47</v>
      </c>
      <c r="B8" s="171" t="s">
        <v>162</v>
      </c>
      <c r="C8" s="165" t="s">
        <v>167</v>
      </c>
      <c r="D8" s="165" t="s">
        <v>167</v>
      </c>
      <c r="E8" s="175">
        <f>SUM(E7)</f>
        <v>0</v>
      </c>
      <c r="F8" s="174">
        <v>0</v>
      </c>
      <c r="G8" s="174" t="s">
        <v>167</v>
      </c>
      <c r="H8" s="174" t="s">
        <v>167</v>
      </c>
      <c r="I8" s="178">
        <f>SUM(I7)</f>
        <v>0</v>
      </c>
      <c r="J8" s="174">
        <v>0</v>
      </c>
      <c r="K8" s="174" t="s">
        <v>167</v>
      </c>
      <c r="L8" s="174" t="s">
        <v>167</v>
      </c>
      <c r="M8" s="175">
        <f>SUM(M7)</f>
        <v>0</v>
      </c>
      <c r="N8" s="174">
        <v>0</v>
      </c>
      <c r="O8" s="174" t="s">
        <v>167</v>
      </c>
      <c r="P8" s="174" t="s">
        <v>167</v>
      </c>
      <c r="Q8" s="175">
        <f>SUM(Q7)</f>
        <v>0</v>
      </c>
      <c r="R8" s="174">
        <v>0</v>
      </c>
      <c r="S8" s="174" t="s">
        <v>167</v>
      </c>
      <c r="T8" s="165" t="s">
        <v>167</v>
      </c>
    </row>
    <row r="9" spans="1:20" ht="15.75" customHeight="1">
      <c r="A9" s="165"/>
      <c r="B9" s="172"/>
      <c r="C9" s="165"/>
      <c r="D9" s="165"/>
      <c r="E9" s="176"/>
      <c r="F9" s="174"/>
      <c r="G9" s="174"/>
      <c r="H9" s="174"/>
      <c r="I9" s="178"/>
      <c r="J9" s="174"/>
      <c r="K9" s="174"/>
      <c r="L9" s="174"/>
      <c r="M9" s="176"/>
      <c r="N9" s="174"/>
      <c r="O9" s="174"/>
      <c r="P9" s="174"/>
      <c r="Q9" s="176"/>
      <c r="R9" s="174"/>
      <c r="S9" s="174"/>
      <c r="T9" s="165"/>
    </row>
    <row r="10" spans="1:20" ht="15.75" customHeight="1">
      <c r="A10" s="165"/>
      <c r="B10" s="173"/>
      <c r="C10" s="165"/>
      <c r="D10" s="165"/>
      <c r="E10" s="177"/>
      <c r="F10" s="174"/>
      <c r="G10" s="174"/>
      <c r="H10" s="174"/>
      <c r="I10" s="178"/>
      <c r="J10" s="174"/>
      <c r="K10" s="174"/>
      <c r="L10" s="174"/>
      <c r="M10" s="177"/>
      <c r="N10" s="174"/>
      <c r="O10" s="174"/>
      <c r="P10" s="174"/>
      <c r="Q10" s="177"/>
      <c r="R10" s="174"/>
      <c r="S10" s="174"/>
      <c r="T10" s="165"/>
    </row>
  </sheetData>
  <mergeCells count="29">
    <mergeCell ref="P8:P10"/>
    <mergeCell ref="Q8:Q10"/>
    <mergeCell ref="R8:R10"/>
    <mergeCell ref="S8:S10"/>
    <mergeCell ref="T8:T10"/>
    <mergeCell ref="C3:F4"/>
    <mergeCell ref="G3:J4"/>
    <mergeCell ref="K3:N4"/>
    <mergeCell ref="J8:J10"/>
    <mergeCell ref="K8:K10"/>
    <mergeCell ref="L8:L10"/>
    <mergeCell ref="M8:M10"/>
    <mergeCell ref="N8:N10"/>
    <mergeCell ref="O3:R4"/>
    <mergeCell ref="A1:T1"/>
    <mergeCell ref="B8:B10"/>
    <mergeCell ref="O8:O10"/>
    <mergeCell ref="S3:S5"/>
    <mergeCell ref="T3:T5"/>
    <mergeCell ref="A8:A10"/>
    <mergeCell ref="C8:C10"/>
    <mergeCell ref="D8:D10"/>
    <mergeCell ref="E8:E10"/>
    <mergeCell ref="F8:F10"/>
    <mergeCell ref="G8:G10"/>
    <mergeCell ref="H8:H10"/>
    <mergeCell ref="I8:I10"/>
    <mergeCell ref="A3:A5"/>
    <mergeCell ref="B3:B5"/>
  </mergeCells>
  <pageMargins left="0.7" right="0.7" top="0.75" bottom="0.75" header="0.3" footer="0.3"/>
  <pageSetup paperSize="9" scale="5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6"/>
  <sheetViews>
    <sheetView view="pageBreakPreview" zoomScale="98" zoomScaleSheetLayoutView="98" workbookViewId="0">
      <selection sqref="A1:B1"/>
    </sheetView>
  </sheetViews>
  <sheetFormatPr defaultRowHeight="15"/>
  <cols>
    <col min="2" max="2" width="61.140625" customWidth="1"/>
    <col min="3" max="3" width="9.140625" hidden="1" customWidth="1"/>
  </cols>
  <sheetData>
    <row r="1" spans="1:2" ht="56.25" customHeight="1">
      <c r="A1" s="194" t="s">
        <v>293</v>
      </c>
      <c r="B1" s="194"/>
    </row>
    <row r="2" spans="1:2" ht="15.75">
      <c r="A2" s="19" t="s">
        <v>48</v>
      </c>
      <c r="B2" s="10" t="s">
        <v>49</v>
      </c>
    </row>
    <row r="3" spans="1:2" ht="18.75" customHeight="1">
      <c r="A3" s="19">
        <v>1</v>
      </c>
      <c r="B3" s="6" t="s">
        <v>50</v>
      </c>
    </row>
    <row r="4" spans="1:2" ht="15.75">
      <c r="A4" s="19">
        <f>A3+1</f>
        <v>2</v>
      </c>
      <c r="B4" s="6" t="s">
        <v>261</v>
      </c>
    </row>
    <row r="5" spans="1:2" ht="15.75">
      <c r="A5" s="19">
        <f>A4+1</f>
        <v>3</v>
      </c>
      <c r="B5" s="81" t="s">
        <v>309</v>
      </c>
    </row>
    <row r="6" spans="1:2" ht="47.25">
      <c r="A6" s="19">
        <v>4</v>
      </c>
      <c r="B6" s="17" t="s">
        <v>306</v>
      </c>
    </row>
  </sheetData>
  <mergeCells count="1">
    <mergeCell ref="A1:B1"/>
  </mergeCells>
  <pageMargins left="1.4960629921259843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8"/>
  <sheetViews>
    <sheetView view="pageBreakPreview" zoomScaleSheetLayoutView="100" workbookViewId="0">
      <selection sqref="A1:D1"/>
    </sheetView>
  </sheetViews>
  <sheetFormatPr defaultRowHeight="15"/>
  <cols>
    <col min="1" max="1" width="13" customWidth="1"/>
    <col min="2" max="2" width="34.28515625" customWidth="1"/>
    <col min="3" max="3" width="30.85546875" customWidth="1"/>
    <col min="4" max="4" width="48.85546875" customWidth="1"/>
  </cols>
  <sheetData>
    <row r="1" spans="1:4" ht="114" customHeight="1">
      <c r="A1" s="87" t="s">
        <v>262</v>
      </c>
      <c r="B1" s="88"/>
      <c r="C1" s="88"/>
      <c r="D1" s="88"/>
    </row>
    <row r="2" spans="1:4" ht="15.75">
      <c r="A2" s="8"/>
      <c r="B2" s="8"/>
      <c r="C2" s="8"/>
      <c r="D2" s="8"/>
    </row>
    <row r="3" spans="1:4" ht="37.5" customHeight="1">
      <c r="A3" s="19" t="s">
        <v>48</v>
      </c>
      <c r="B3" s="19" t="s">
        <v>182</v>
      </c>
      <c r="C3" s="31" t="s">
        <v>181</v>
      </c>
      <c r="D3" s="31" t="s">
        <v>180</v>
      </c>
    </row>
    <row r="4" spans="1:4" ht="15.75">
      <c r="A4" s="19">
        <v>1</v>
      </c>
      <c r="B4" s="15" t="s">
        <v>167</v>
      </c>
      <c r="C4" s="15" t="s">
        <v>167</v>
      </c>
      <c r="D4" s="15"/>
    </row>
    <row r="5" spans="1:4" ht="15.75">
      <c r="A5" s="19">
        <v>2</v>
      </c>
      <c r="B5" s="15" t="s">
        <v>167</v>
      </c>
      <c r="C5" s="15" t="s">
        <v>167</v>
      </c>
      <c r="D5" s="15" t="s">
        <v>167</v>
      </c>
    </row>
    <row r="6" spans="1:4" ht="15.75">
      <c r="A6" s="19">
        <v>3</v>
      </c>
      <c r="B6" s="15" t="s">
        <v>167</v>
      </c>
      <c r="C6" s="15" t="s">
        <v>167</v>
      </c>
      <c r="D6" s="15" t="s">
        <v>167</v>
      </c>
    </row>
    <row r="7" spans="1:4" ht="15.75">
      <c r="A7" s="19" t="s">
        <v>179</v>
      </c>
      <c r="B7" s="15" t="s">
        <v>167</v>
      </c>
      <c r="C7" s="15" t="s">
        <v>167</v>
      </c>
      <c r="D7" s="15" t="s">
        <v>167</v>
      </c>
    </row>
    <row r="8" spans="1:4" ht="15.75">
      <c r="A8" s="19" t="s">
        <v>47</v>
      </c>
      <c r="B8" s="15" t="s">
        <v>167</v>
      </c>
      <c r="C8" s="15" t="s">
        <v>167</v>
      </c>
      <c r="D8" s="15" t="s">
        <v>167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5"/>
  <sheetViews>
    <sheetView view="pageBreakPreview" zoomScaleSheetLayoutView="100" workbookViewId="0">
      <selection sqref="A1:B1"/>
    </sheetView>
  </sheetViews>
  <sheetFormatPr defaultRowHeight="15"/>
  <cols>
    <col min="2" max="2" width="77.5703125" customWidth="1"/>
    <col min="3" max="3" width="9.140625" hidden="1" customWidth="1"/>
  </cols>
  <sheetData>
    <row r="1" spans="1:2" ht="42" customHeight="1">
      <c r="A1" s="87" t="s">
        <v>294</v>
      </c>
      <c r="B1" s="87"/>
    </row>
    <row r="2" spans="1:2" ht="15.75">
      <c r="A2" s="8"/>
      <c r="B2" s="8"/>
    </row>
    <row r="3" spans="1:2" ht="15.75">
      <c r="A3" s="19" t="s">
        <v>48</v>
      </c>
      <c r="B3" s="19" t="s">
        <v>49</v>
      </c>
    </row>
    <row r="4" spans="1:2" ht="17.25" customHeight="1">
      <c r="A4" s="19">
        <v>1</v>
      </c>
      <c r="B4" s="35" t="s">
        <v>51</v>
      </c>
    </row>
    <row r="5" spans="1:2" ht="31.5">
      <c r="A5" s="19">
        <f>A4+1</f>
        <v>2</v>
      </c>
      <c r="B5" s="7" t="s">
        <v>305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8</vt:i4>
      </vt:variant>
    </vt:vector>
  </HeadingPairs>
  <TitlesOfParts>
    <vt:vector size="27" baseType="lpstr">
      <vt:lpstr>1.1</vt:lpstr>
      <vt:lpstr>1.2</vt:lpstr>
      <vt:lpstr>1.3</vt:lpstr>
      <vt:lpstr>1.4</vt:lpstr>
      <vt:lpstr>2.1</vt:lpstr>
      <vt:lpstr>2.2</vt:lpstr>
      <vt:lpstr>2.3</vt:lpstr>
      <vt:lpstr>3.1</vt:lpstr>
      <vt:lpstr>3.2</vt:lpstr>
      <vt:lpstr>3.4</vt:lpstr>
      <vt:lpstr>3.5</vt:lpstr>
      <vt:lpstr>4.1</vt:lpstr>
      <vt:lpstr>4.2</vt:lpstr>
      <vt:lpstr>4.3</vt:lpstr>
      <vt:lpstr>4.4</vt:lpstr>
      <vt:lpstr>4.5</vt:lpstr>
      <vt:lpstr>4.6</vt:lpstr>
      <vt:lpstr>4.8</vt:lpstr>
      <vt:lpstr>4.9</vt:lpstr>
      <vt:lpstr>'4.3'!sub_17403</vt:lpstr>
      <vt:lpstr>'1.1'!Область_печати</vt:lpstr>
      <vt:lpstr>'2.3'!Область_печати</vt:lpstr>
      <vt:lpstr>'3.1'!Область_печати</vt:lpstr>
      <vt:lpstr>'3.2'!Область_печати</vt:lpstr>
      <vt:lpstr>'3.5'!Область_печати</vt:lpstr>
      <vt:lpstr>'4.2'!Область_печати</vt:lpstr>
      <vt:lpstr>'4.9'!Область_печати</vt:lpstr>
    </vt:vector>
  </TitlesOfParts>
  <Company>ООО "ЮгЭнергоИнжиниринг"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Павлович Сагаков</dc:creator>
  <cp:lastModifiedBy>Габина Евгения Сергеевна</cp:lastModifiedBy>
  <cp:lastPrinted>2023-03-15T09:49:54Z</cp:lastPrinted>
  <dcterms:created xsi:type="dcterms:W3CDTF">2015-07-27T06:52:28Z</dcterms:created>
  <dcterms:modified xsi:type="dcterms:W3CDTF">2023-03-15T09:50:40Z</dcterms:modified>
</cp:coreProperties>
</file>